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635" yWindow="65521" windowWidth="7680" windowHeight="8310" tabRatio="932" activeTab="0"/>
  </bookViews>
  <sheets>
    <sheet name="TENDER" sheetId="23" r:id="rId1"/>
    <sheet name="TENDER cene ugovori" sheetId="24" r:id="rId2"/>
  </sheets>
  <definedNames>
    <definedName name="_xlnm._FilterDatabase" localSheetId="1" hidden="1">'TENDER cene ugovori'!$A$8:$BB$27</definedName>
    <definedName name="Samohodna_motokosacica" localSheetId="0">#REF!</definedName>
    <definedName name="Samohodna_motokosacica" localSheetId="1">#REF!</definedName>
    <definedName name="Samohodna_motokosacica">#REF!</definedName>
  </definedNames>
  <calcPr calcId="125725"/>
</workbook>
</file>

<file path=xl/sharedStrings.xml><?xml version="1.0" encoding="utf-8"?>
<sst xmlns="http://schemas.openxmlformats.org/spreadsheetml/2006/main" count="358" uniqueCount="145">
  <si>
    <t>Red. broj</t>
  </si>
  <si>
    <t>NAZIV ROBE</t>
  </si>
  <si>
    <t>Količina</t>
  </si>
  <si>
    <t xml:space="preserve">Jedinična vrednost </t>
  </si>
  <si>
    <t xml:space="preserve">Naziv-oznaka </t>
  </si>
  <si>
    <t xml:space="preserve">Naziv firme proizvođača </t>
  </si>
  <si>
    <t>Osnovne karakteristike</t>
  </si>
  <si>
    <t>kom.</t>
  </si>
  <si>
    <t>SVEGA:</t>
  </si>
  <si>
    <t>*ovi podaci se neće uzimati u obzir prilikom evaluacije i izbora najuspešnijeg ponuđača</t>
  </si>
  <si>
    <t>REKAPITULACIJA TENDERA:</t>
  </si>
  <si>
    <t xml:space="preserve">u..........................................                                                                </t>
  </si>
  <si>
    <t>IME PONUĐAČA:</t>
  </si>
  <si>
    <t xml:space="preserve">dana:...................................                                </t>
  </si>
  <si>
    <t xml:space="preserve">                                                                                                 POTPIS I PEČAT PONUĐAČA:</t>
  </si>
  <si>
    <t>Podaci o ponuđenim pozicijama*</t>
  </si>
  <si>
    <t>..................................................................</t>
  </si>
  <si>
    <t>B. TEHNIČKA SPECIFIKACIJA ROBE - PONUDA</t>
  </si>
  <si>
    <r>
      <t xml:space="preserve"> NAPOMENA </t>
    </r>
    <r>
      <rPr>
        <sz val="8"/>
        <rFont val="Arial"/>
        <family val="2"/>
      </rPr>
      <t xml:space="preserve">                                       </t>
    </r>
  </si>
  <si>
    <t>BROJ GRUPE</t>
  </si>
  <si>
    <t>Cena sa PDV u dinarima</t>
  </si>
  <si>
    <t>Zimske rukavice sa pet prstiju</t>
  </si>
  <si>
    <t xml:space="preserve">Pletena unisex zimska kapa </t>
  </si>
  <si>
    <t>Termo unisex čarape, tamnih boja, različitih veličina</t>
  </si>
  <si>
    <t>Ukupna vrednost</t>
  </si>
  <si>
    <t xml:space="preserve">GRUPA 1 -  ZIMSKA ODEĆA  </t>
  </si>
  <si>
    <t>Šal, orijentacione dimenzije 30cm x 150cm</t>
  </si>
  <si>
    <r>
      <t>Naziv projekta: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 CRS Balkans Emergency Response / "DA SVI POMOGNEMO" </t>
    </r>
  </si>
  <si>
    <t>Ženska zimska termoizolovana jakna  sa kapuljačom.   Veličine S, M i L</t>
  </si>
  <si>
    <t>Muške termoizolacione čizme, veličine 41-44</t>
  </si>
  <si>
    <t>Ženske termoizolacione čizme, veličine  36-39</t>
  </si>
  <si>
    <t>Dečje termoizolacione čizme, veličine  za decu od 4, 6, 8, 10 i 12 godina</t>
  </si>
  <si>
    <t>Dečja zimska termoizolovana jakna  sa kapuljačom.  Veličine za decu 4, 6, 8, 10 i 12 godina</t>
  </si>
  <si>
    <r>
      <t>Referentni broj objavljivanja:</t>
    </r>
    <r>
      <rPr>
        <b/>
        <i/>
        <sz val="10"/>
        <rFont val="Arial"/>
        <family val="2"/>
      </rPr>
      <t xml:space="preserve"> DIVAC - A8</t>
    </r>
  </si>
  <si>
    <t>GRUPA  3 -  DEČJA GARDEROBA</t>
  </si>
  <si>
    <t>Bebi set od 5 delova (bodi dugih rukava, benka, patofne, portikla i kapa) za bebe od 3-6, od 6-9 i od 9-12 meseci, materijal 100% pamuk</t>
  </si>
  <si>
    <t>Kape za decu uzrasta od jedne, 2 i 3 godine</t>
  </si>
  <si>
    <t>Rukavice za decu uzrasta od jedne, 2 i 3 godine</t>
  </si>
  <si>
    <t>Šalovi za decu uzrasta od jedne, 2 i 3 godine</t>
  </si>
  <si>
    <t>Muška zimska termoizolovana jakna  sa kapuljačom.    Veličine M, L i XL</t>
  </si>
  <si>
    <t>Jed. mere</t>
  </si>
  <si>
    <t>GRUPA  2 -  ZIMSKA OBUĆA,  ĆEBAD</t>
  </si>
  <si>
    <t>Cena bez PDV u dinarima</t>
  </si>
  <si>
    <t>Ćebe za jednu osobu okvirne dimenzije 130 x 170cm  - dozvoljena manja odstupanja u veličini  (materijal flis/polar oko 250gr/m2)</t>
  </si>
  <si>
    <t>par</t>
  </si>
  <si>
    <t>KADINJAČA a.d. - Užice</t>
  </si>
  <si>
    <t>IQ BUSINASS MINT d.o.o. - Beograd</t>
  </si>
  <si>
    <t>STR "DION" - Čačak</t>
  </si>
  <si>
    <t>"ALTER" d.o.o. - Čačak</t>
  </si>
  <si>
    <t>FORMA VS d.o.o. - Beograd</t>
  </si>
  <si>
    <t xml:space="preserve">Jed. vrednost </t>
  </si>
  <si>
    <t>SVEGA</t>
  </si>
  <si>
    <t xml:space="preserve">20/A8/DFID </t>
  </si>
  <si>
    <t>21/A8/LDS</t>
  </si>
  <si>
    <t>21/A8/CRS</t>
  </si>
  <si>
    <t>22/A8/CRS</t>
  </si>
  <si>
    <t xml:space="preserve">BROJ </t>
  </si>
  <si>
    <t xml:space="preserve">Koli- čina </t>
  </si>
  <si>
    <t xml:space="preserve">GRUPA 1 </t>
  </si>
  <si>
    <t xml:space="preserve">GRUPA 2 </t>
  </si>
  <si>
    <t>GRUPA 3</t>
  </si>
  <si>
    <t xml:space="preserve">23/A8/DFID </t>
  </si>
  <si>
    <t>24/A8/LDS</t>
  </si>
  <si>
    <t>20/A8/LDS</t>
  </si>
  <si>
    <t>20/A8/CRS</t>
  </si>
  <si>
    <t xml:space="preserve">21/A8/DFID </t>
  </si>
  <si>
    <t xml:space="preserve">22/A8/DFID </t>
  </si>
  <si>
    <t>22/A8/LDS</t>
  </si>
  <si>
    <t>23/A8/LDS</t>
  </si>
  <si>
    <t>23/A8/CRS</t>
  </si>
  <si>
    <t xml:space="preserve">24/A8/DFID </t>
  </si>
  <si>
    <t>24/A8/CRS</t>
  </si>
  <si>
    <r>
      <t>Referentni broj objavljivanja:</t>
    </r>
    <r>
      <rPr>
        <b/>
        <i/>
        <sz val="10"/>
        <rFont val="Arial"/>
        <family val="2"/>
      </rPr>
      <t xml:space="preserve"> DPF - 01</t>
    </r>
  </si>
  <si>
    <r>
      <t>Naziv projekta: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 DIVAC POLJOPRIVREDNI FONDOVI</t>
    </r>
  </si>
  <si>
    <t xml:space="preserve">GRUPA 1 - PAKETNI ROJEVI PČELA   </t>
  </si>
  <si>
    <t>Paketni roj na LR ramu  sa oko 1,2kg pčela radilica svih strarosnih uzrasta  za korisnike iz opštine Knjaževac</t>
  </si>
  <si>
    <t>Paketni roj na DB ramu  sa oko 1,2kg pčela radilica svih strarosnih uzrasta   za korisnike iz opštine Knjaževac</t>
  </si>
  <si>
    <t>Paketni roj na DB ramu  sa oko 1,2kg pčela radilica svih strosnih uzrasta za korisnike iz opštine Ljubovija</t>
  </si>
  <si>
    <t>GRUPA  2 -  Oprema za pčelarstvo i košnice  za Opštinu Knjaževac</t>
  </si>
  <si>
    <t>GRUPA  3 -  Oprema za pčelarstvo i košnice  za Opštinu Ljubovija</t>
  </si>
  <si>
    <t>GRUPA  4 -  Oprema za pčelarstvo i košnice  za Opštinu Vladičin Han</t>
  </si>
  <si>
    <t>Kada - radni sto za otklapanje mednih poklopaca,
za 20 ramova, DB, Cr(inox)</t>
  </si>
  <si>
    <t>Vrcaljka tangencijalna, T 4 DB rama, Cr (inox) električna</t>
  </si>
  <si>
    <t>Vrcaljka tangencijalna, T 6 DB rama, Cr (inox) električna</t>
  </si>
  <si>
    <t xml:space="preserve">DB košnica sa 10 ramova-specijal 3  (sa antivaroa podnjačom, 1plodište sa ramovima,  Milerovim zbegom i krovom) </t>
  </si>
  <si>
    <t>Mlin za mlevenje šećera, Cr 50kg/sat; 1,1KW</t>
  </si>
  <si>
    <t xml:space="preserve">LR košnica standard podnjača, 3 nastavka sa 30 Hofman
ramova, zbeg i krov opšiven limom </t>
  </si>
  <si>
    <t>LR košnica sa antivaroa podnjačom,
sa standardnim zbegom</t>
  </si>
  <si>
    <t>LR košnica sa antivaroa podnjačom i Milerovim zbegom</t>
  </si>
  <si>
    <t xml:space="preserve">DB košnica sa 12 ramova standard, (podnjača, plodište, zbeg i krov)*
</t>
  </si>
  <si>
    <t>DB „10“ košnica sa antivaroa podnjačom,
sa standardnim zbegom</t>
  </si>
  <si>
    <t>DB košnica sa 10 ramova sa antivaroa podnjačom
i Milerovim zbegom</t>
  </si>
  <si>
    <t>AŽ košnica „Standard“ - sa 10 ramova</t>
  </si>
  <si>
    <t>Podnjača - standard LR - DB 10 sa regulatorom leta</t>
  </si>
  <si>
    <t>Podnjača hvatač polena, sa ugrađenom limenom ili PVC mrežom, posudom za prihvat polena i pokretnom poletaljkom</t>
  </si>
  <si>
    <t>Zbeg LR i DB 10 za PVC hranilicu, 1 lit, h 60 mm</t>
  </si>
  <si>
    <t xml:space="preserve">Ram „Hofmanov“, lipov, neukovan za LR </t>
  </si>
  <si>
    <t>Nukleus od 5 LR rama</t>
  </si>
  <si>
    <t>Hranilica PVC – četvrtasta 3 lit.</t>
  </si>
  <si>
    <t>Matična rešetka žičana DB 12</t>
  </si>
  <si>
    <t xml:space="preserve">Matična rešetka žičana u drvenom ramu LR </t>
  </si>
  <si>
    <t>Vrcaljka za AŽ TANGENS GROM-11, Cr</t>
  </si>
  <si>
    <t>Vrcaljka, T 6 LR rama, Cr (inox) električna</t>
  </si>
  <si>
    <t>Vrcaljka, T 6 DB rama, Cr (inox) električna</t>
  </si>
  <si>
    <t>Vrcaljka R (radijalna) 9 LR rama, (inox), električna</t>
  </si>
  <si>
    <t>Vrcaljka R, 12 LR rama, Cr (inox), električna</t>
  </si>
  <si>
    <t>Vrcaljka K (kasetna) sa 4 DB rama, Cr, električna</t>
  </si>
  <si>
    <t>Dekristalizator meda, električni, za kante (manji)
i za burad ( veći) Cr</t>
  </si>
  <si>
    <t>Pčelarska vaga digitalna, sa displejom do 150 kg</t>
  </si>
  <si>
    <t>Pčelarska vaga digitalna 150 kg. + SMS mobilna tel veza</t>
  </si>
  <si>
    <t>Dimilica pčelarska, prečnik 90 mm, Cr visoka</t>
  </si>
  <si>
    <t>Električna dimilica, prečnik 90 mm, Cr</t>
  </si>
  <si>
    <t>Jakna sa šeširom „Roj“ sa rajfešlusom</t>
  </si>
  <si>
    <t>Jakna sa šeširom „ROJ“, sa debljim platnom</t>
  </si>
  <si>
    <t>Jakna sa šeširom „Maja“, sa rajfešlusom
i dodatnom zaštitom</t>
  </si>
  <si>
    <t>Kombinezon pčelarski, sa debljim platnom, bez šešira</t>
  </si>
  <si>
    <t>Rukavice pčelarske kožne</t>
  </si>
  <si>
    <t>Mravlja kiselina 1 lit. 60-80%</t>
  </si>
  <si>
    <t>Satne osnove za LR</t>
  </si>
  <si>
    <t>Satne osnove za DB</t>
  </si>
  <si>
    <t>Satne osnove za AŽ</t>
  </si>
  <si>
    <t>Parni topionik voska za 5 ramova, Cr
(električni, gas, čvrsto gorivo)</t>
  </si>
  <si>
    <t>Parni topionik Cr sa presom, (električni, gasni ili čvrsta goriva)</t>
  </si>
  <si>
    <t>kg</t>
  </si>
  <si>
    <t>LR košnica sa antivaroa podnjačom i Milerovim zbegom (odvojena hranilica od zbega)</t>
  </si>
  <si>
    <t>DB košnica sa 12 ramova sa ventilacionom mrežom u podnjači i u zbegu</t>
  </si>
  <si>
    <t>Nukleus od 5 DB rama</t>
  </si>
  <si>
    <t>Stega sa metalnom šnalom i trakom od 3m, za selidbu košnice</t>
  </si>
  <si>
    <t>Vrcaljka, T 4 LR rama, Cr (inox) ručna</t>
  </si>
  <si>
    <t>Kombinezon „Standard“ bez šešira</t>
  </si>
  <si>
    <t xml:space="preserve">NAPOMENA: Rojevi treba da ispunjavaju sledeći uslove: </t>
  </si>
  <si>
    <t>* Rojevi na ramovima sa izgrađenim saćem na 5 ramova (3 rama da budu sa zatvorenim i otvorenim leglom i 2 rama sa medom i cvetnim prahom</t>
  </si>
  <si>
    <t>* Leglo treba da bude zdravo, kompaktno, sa mimimalnim brojem trutovskih ćelija</t>
  </si>
  <si>
    <t>* Ramovi treba da budu dobro pokriveni pčelama, a na ostalim ramovima ih može biti manje</t>
  </si>
  <si>
    <t>* Saće ne sme da je previše staro, oštećeno, niti da ima tragove proliva. Ram trba da odgovara DB i LR Košnicama (900+9020)</t>
  </si>
  <si>
    <t>* Matica treba da je zdrava, dobro razvijena, bez oštećenja i bez prisustva baši ili varoe. Isto važi i za pčele</t>
  </si>
  <si>
    <t>* U roju treba da ima oko 1,2kg pčela radilica svih starosnih uzrasta</t>
  </si>
  <si>
    <t>* Matica treba da bude obeležena i proizvedena ove godine</t>
  </si>
  <si>
    <t>* Rojeve treba da prati uverenje o zdravstvenom stanju pčela izdato od nadležne veterinarske službe</t>
  </si>
  <si>
    <t>Nastavak LR-Polumedište DB 12, debljina daske 20 mm, cinkovan, gitovan i šlajfovan</t>
  </si>
  <si>
    <t>UKUPNA VREDNOST PONUĐENE ROBE sa PDV  u dinarima</t>
  </si>
  <si>
    <t xml:space="preserve">GRUPA 1 -  PAKETNI ROJEVI PČELA </t>
  </si>
  <si>
    <t>GRUPA 4 -  Oprema za pčelarstvo i košnice  za Opštinu Vladičin Han</t>
  </si>
  <si>
    <t>GRUPA 3 -   Oprema za pčelarstvo i košnice  za Opštinu Ljubovija</t>
  </si>
  <si>
    <t>GRUPA 2 -   Oprema za pčelarstvo i košnice  za       Opštinu Knjaževac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</si>
</sst>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sz val="10"/>
      <color theme="3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4">
    <xf numFmtId="0" fontId="0" fillId="0" borderId="0" xfId="0"/>
    <xf numFmtId="0" fontId="0" fillId="0" borderId="0" xfId="20">
      <alignment/>
      <protection/>
    </xf>
    <xf numFmtId="0" fontId="6" fillId="2" borderId="0" xfId="20" applyFont="1" applyFill="1" applyAlignment="1">
      <alignment horizontal="left" vertical="center"/>
      <protection/>
    </xf>
    <xf numFmtId="0" fontId="4" fillId="0" borderId="0" xfId="20" applyFont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0" fillId="0" borderId="0" xfId="20" applyFont="1">
      <alignment/>
      <protection/>
    </xf>
    <xf numFmtId="2" fontId="5" fillId="2" borderId="0" xfId="20" applyNumberFormat="1" applyFont="1" applyFill="1" applyAlignment="1">
      <alignment horizontal="left"/>
      <protection/>
    </xf>
    <xf numFmtId="0" fontId="5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0" fillId="0" borderId="0" xfId="20" applyBorder="1">
      <alignment/>
      <protection/>
    </xf>
    <xf numFmtId="4" fontId="0" fillId="0" borderId="0" xfId="20" applyNumberFormat="1" applyBorder="1" applyAlignment="1">
      <alignment horizontal="center" vertical="center" wrapText="1"/>
      <protection/>
    </xf>
    <xf numFmtId="0" fontId="0" fillId="0" borderId="0" xfId="20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center"/>
      <protection/>
    </xf>
    <xf numFmtId="4" fontId="3" fillId="0" borderId="0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4" fillId="2" borderId="0" xfId="20" applyFont="1" applyFill="1">
      <alignment/>
      <protection/>
    </xf>
    <xf numFmtId="0" fontId="0" fillId="2" borderId="0" xfId="20" applyFont="1" applyFill="1">
      <alignment/>
      <protection/>
    </xf>
    <xf numFmtId="0" fontId="0" fillId="2" borderId="0" xfId="20" applyFont="1" applyFill="1" applyAlignment="1">
      <alignment horizontal="center"/>
      <protection/>
    </xf>
    <xf numFmtId="4" fontId="1" fillId="0" borderId="5" xfId="20" applyNumberFormat="1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2" fontId="3" fillId="2" borderId="13" xfId="20" applyNumberFormat="1" applyFont="1" applyFill="1" applyBorder="1" applyAlignment="1">
      <alignment horizontal="left" vertical="center"/>
      <protection/>
    </xf>
    <xf numFmtId="0" fontId="0" fillId="2" borderId="0" xfId="20" applyFont="1" applyFill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4" fillId="2" borderId="0" xfId="20" applyFont="1" applyFill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0" fillId="0" borderId="0" xfId="20" applyAlignment="1">
      <alignment horizontal="right"/>
      <protection/>
    </xf>
    <xf numFmtId="0" fontId="4" fillId="2" borderId="0" xfId="20" applyFont="1" applyFill="1" applyBorder="1" applyAlignment="1">
      <alignment horizontal="right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26" xfId="20" applyFont="1" applyBorder="1" applyAlignment="1">
      <alignment horizontal="center" vertical="center" wrapText="1"/>
      <protection/>
    </xf>
    <xf numFmtId="0" fontId="1" fillId="0" borderId="27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3" fillId="0" borderId="28" xfId="20" applyFont="1" applyBorder="1" applyAlignment="1">
      <alignment horizontal="center" vertical="center" wrapText="1"/>
      <protection/>
    </xf>
    <xf numFmtId="0" fontId="1" fillId="2" borderId="0" xfId="20" applyFont="1" applyFill="1" applyBorder="1" applyAlignment="1">
      <alignment horizontal="center" vertical="center"/>
      <protection/>
    </xf>
    <xf numFmtId="2" fontId="3" fillId="2" borderId="0" xfId="20" applyNumberFormat="1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left" vertical="center"/>
      <protection/>
    </xf>
    <xf numFmtId="0" fontId="3" fillId="0" borderId="0" xfId="20" applyNumberFormat="1" applyFont="1" applyFill="1" applyBorder="1" applyAlignment="1">
      <alignment horizontal="left" wrapText="1"/>
      <protection/>
    </xf>
    <xf numFmtId="0" fontId="4" fillId="0" borderId="0" xfId="20" applyFont="1" applyBorder="1" applyAlignment="1">
      <alignment horizontal="left"/>
      <protection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5" fillId="0" borderId="0" xfId="20" applyFont="1" applyAlignment="1">
      <alignment/>
      <protection/>
    </xf>
    <xf numFmtId="3" fontId="1" fillId="0" borderId="6" xfId="20" applyNumberFormat="1" applyFont="1" applyBorder="1" applyAlignment="1">
      <alignment horizontal="center" vertical="center" wrapText="1"/>
      <protection/>
    </xf>
    <xf numFmtId="3" fontId="1" fillId="0" borderId="10" xfId="20" applyNumberFormat="1" applyFont="1" applyBorder="1" applyAlignment="1">
      <alignment horizontal="center" vertical="center" wrapText="1"/>
      <protection/>
    </xf>
    <xf numFmtId="3" fontId="1" fillId="0" borderId="12" xfId="20" applyNumberFormat="1" applyFont="1" applyBorder="1" applyAlignment="1">
      <alignment horizontal="center" vertical="center" wrapText="1"/>
      <protection/>
    </xf>
    <xf numFmtId="0" fontId="11" fillId="3" borderId="0" xfId="0" applyFont="1" applyFill="1"/>
    <xf numFmtId="0" fontId="14" fillId="0" borderId="6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left"/>
      <protection/>
    </xf>
    <xf numFmtId="4" fontId="1" fillId="0" borderId="31" xfId="20" applyNumberFormat="1" applyFont="1" applyFill="1" applyBorder="1" applyAlignment="1">
      <alignment horizontal="right" vertical="center" wrapText="1"/>
      <protection/>
    </xf>
    <xf numFmtId="0" fontId="10" fillId="0" borderId="0" xfId="20" applyNumberFormat="1" applyFont="1" applyFill="1" applyBorder="1" applyAlignment="1">
      <alignment horizontal="right" wrapText="1"/>
      <protection/>
    </xf>
    <xf numFmtId="0" fontId="10" fillId="0" borderId="0" xfId="20" applyNumberFormat="1" applyFont="1" applyFill="1" applyBorder="1" applyAlignment="1">
      <alignment horizontal="center" wrapText="1"/>
      <protection/>
    </xf>
    <xf numFmtId="4" fontId="13" fillId="0" borderId="10" xfId="20" applyNumberFormat="1" applyFont="1" applyBorder="1" applyAlignment="1">
      <alignment horizontal="right" vertical="center" wrapText="1"/>
      <protection/>
    </xf>
    <xf numFmtId="2" fontId="0" fillId="0" borderId="0" xfId="20" applyNumberFormat="1">
      <alignment/>
      <protection/>
    </xf>
    <xf numFmtId="4" fontId="1" fillId="0" borderId="0" xfId="20" applyNumberFormat="1" applyFont="1" applyFill="1" applyBorder="1" applyAlignment="1">
      <alignment horizontal="right" vertical="center" wrapText="1"/>
      <protection/>
    </xf>
    <xf numFmtId="0" fontId="4" fillId="2" borderId="32" xfId="20" applyFont="1" applyFill="1" applyBorder="1" applyAlignment="1">
      <alignment horizontal="center" vertical="center"/>
      <protection/>
    </xf>
    <xf numFmtId="0" fontId="4" fillId="2" borderId="33" xfId="20" applyFont="1" applyFill="1" applyBorder="1" applyAlignment="1">
      <alignment horizontal="center" vertical="center"/>
      <protection/>
    </xf>
    <xf numFmtId="0" fontId="4" fillId="2" borderId="34" xfId="20" applyFont="1" applyFill="1" applyBorder="1" applyAlignment="1">
      <alignment horizontal="center" vertic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4" borderId="12" xfId="20" applyFont="1" applyFill="1" applyBorder="1" applyAlignment="1">
      <alignment horizontal="center" vertical="center" wrapText="1"/>
      <protection/>
    </xf>
    <xf numFmtId="4" fontId="0" fillId="0" borderId="0" xfId="20" applyNumberFormat="1" applyBorder="1" applyAlignment="1">
      <alignment horizontal="left" vertical="center" wrapText="1"/>
      <protection/>
    </xf>
    <xf numFmtId="3" fontId="13" fillId="0" borderId="0" xfId="20" applyNumberFormat="1" applyFont="1" applyBorder="1" applyAlignment="1">
      <alignment horizontal="left" vertical="center" wrapText="1"/>
      <protection/>
    </xf>
    <xf numFmtId="3" fontId="1" fillId="0" borderId="28" xfId="20" applyNumberFormat="1" applyFont="1" applyBorder="1" applyAlignment="1">
      <alignment horizontal="center" vertical="center" wrapText="1"/>
      <protection/>
    </xf>
    <xf numFmtId="0" fontId="14" fillId="0" borderId="28" xfId="20" applyFont="1" applyBorder="1" applyAlignment="1">
      <alignment horizontal="center" vertical="center" wrapText="1"/>
      <protection/>
    </xf>
    <xf numFmtId="0" fontId="0" fillId="0" borderId="0" xfId="0" applyFont="1"/>
    <xf numFmtId="3" fontId="1" fillId="0" borderId="0" xfId="20" applyNumberFormat="1" applyFont="1" applyFill="1" applyBorder="1" applyAlignment="1">
      <alignment horizontal="center"/>
      <protection/>
    </xf>
    <xf numFmtId="3" fontId="1" fillId="0" borderId="0" xfId="20" applyNumberFormat="1" applyFont="1" applyBorder="1" applyAlignment="1">
      <alignment horizontal="center"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0" fontId="1" fillId="0" borderId="36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4" fontId="0" fillId="0" borderId="0" xfId="20" applyNumberFormat="1">
      <alignment/>
      <protection/>
    </xf>
    <xf numFmtId="0" fontId="1" fillId="0" borderId="39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 wrapText="1"/>
      <protection/>
    </xf>
    <xf numFmtId="0" fontId="1" fillId="0" borderId="41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left" wrapText="1"/>
      <protection/>
    </xf>
    <xf numFmtId="4" fontId="1" fillId="0" borderId="32" xfId="20" applyNumberFormat="1" applyFont="1" applyBorder="1" applyAlignment="1">
      <alignment horizontal="center" vertical="center" wrapText="1"/>
      <protection/>
    </xf>
    <xf numFmtId="3" fontId="4" fillId="0" borderId="0" xfId="20" applyNumberFormat="1" applyFont="1" applyAlignment="1">
      <alignment horizontal="center"/>
      <protection/>
    </xf>
    <xf numFmtId="4" fontId="16" fillId="0" borderId="0" xfId="20" applyNumberFormat="1" applyFont="1" applyBorder="1" applyAlignment="1">
      <alignment horizontal="right" vertical="center" wrapText="1"/>
      <protection/>
    </xf>
    <xf numFmtId="0" fontId="3" fillId="0" borderId="5" xfId="20" applyNumberFormat="1" applyFont="1" applyBorder="1" applyAlignment="1">
      <alignment horizontal="center" vertical="center" wrapText="1"/>
      <protection/>
    </xf>
    <xf numFmtId="0" fontId="3" fillId="0" borderId="10" xfId="20" applyNumberFormat="1" applyFont="1" applyBorder="1" applyAlignment="1">
      <alignment horizontal="center" vertical="center" wrapText="1"/>
      <protection/>
    </xf>
    <xf numFmtId="0" fontId="3" fillId="0" borderId="28" xfId="20" applyFont="1" applyBorder="1" applyAlignment="1">
      <alignment horizontal="center"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2" borderId="33" xfId="20" applyFont="1" applyFill="1" applyBorder="1" applyAlignment="1">
      <alignment horizontal="center" vertical="center"/>
      <protection/>
    </xf>
    <xf numFmtId="0" fontId="1" fillId="0" borderId="19" xfId="20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center" vertical="center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4" fontId="1" fillId="0" borderId="42" xfId="20" applyNumberFormat="1" applyFont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horizontal="right" vertical="center" wrapText="1"/>
      <protection/>
    </xf>
    <xf numFmtId="0" fontId="3" fillId="0" borderId="0" xfId="20" applyNumberFormat="1" applyFont="1" applyFill="1" applyBorder="1" applyAlignment="1">
      <alignment horizontal="right" wrapText="1"/>
      <protection/>
    </xf>
    <xf numFmtId="4" fontId="13" fillId="0" borderId="39" xfId="20" applyNumberFormat="1" applyFont="1" applyBorder="1" applyAlignment="1">
      <alignment horizontal="right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31" xfId="20" applyFont="1" applyBorder="1" applyAlignment="1">
      <alignment horizontal="center" vertical="center" wrapText="1"/>
      <protection/>
    </xf>
    <xf numFmtId="3" fontId="1" fillId="0" borderId="43" xfId="20" applyNumberFormat="1" applyFont="1" applyBorder="1" applyAlignment="1">
      <alignment horizontal="center" vertical="center" wrapText="1"/>
      <protection/>
    </xf>
    <xf numFmtId="0" fontId="0" fillId="0" borderId="0" xfId="20" applyAlignment="1">
      <alignment horizontal="center"/>
      <protection/>
    </xf>
    <xf numFmtId="4" fontId="13" fillId="0" borderId="19" xfId="20" applyNumberFormat="1" applyFont="1" applyBorder="1" applyAlignment="1">
      <alignment horizontal="right" vertical="center" wrapText="1"/>
      <protection/>
    </xf>
    <xf numFmtId="3" fontId="1" fillId="0" borderId="19" xfId="20" applyNumberFormat="1" applyFont="1" applyBorder="1" applyAlignment="1">
      <alignment horizontal="center" vertical="center" wrapText="1"/>
      <protection/>
    </xf>
    <xf numFmtId="3" fontId="1" fillId="0" borderId="24" xfId="20" applyNumberFormat="1" applyFont="1" applyBorder="1" applyAlignment="1">
      <alignment horizontal="center" vertical="center" wrapText="1"/>
      <protection/>
    </xf>
    <xf numFmtId="3" fontId="1" fillId="0" borderId="20" xfId="20" applyNumberFormat="1" applyFont="1" applyBorder="1" applyAlignment="1">
      <alignment horizontal="center" vertical="center" wrapText="1"/>
      <protection/>
    </xf>
    <xf numFmtId="4" fontId="13" fillId="0" borderId="44" xfId="20" applyNumberFormat="1" applyFont="1" applyBorder="1" applyAlignment="1">
      <alignment horizontal="right" vertical="center" wrapText="1"/>
      <protection/>
    </xf>
    <xf numFmtId="4" fontId="13" fillId="0" borderId="45" xfId="20" applyNumberFormat="1" applyFont="1" applyBorder="1" applyAlignment="1">
      <alignment horizontal="right" vertical="center" wrapText="1"/>
      <protection/>
    </xf>
    <xf numFmtId="4" fontId="13" fillId="0" borderId="46" xfId="20" applyNumberFormat="1" applyFont="1" applyBorder="1" applyAlignment="1">
      <alignment horizontal="right" vertical="center" wrapText="1"/>
      <protection/>
    </xf>
    <xf numFmtId="4" fontId="13" fillId="0" borderId="40" xfId="20" applyNumberFormat="1" applyFont="1" applyBorder="1" applyAlignment="1">
      <alignment horizontal="right" vertical="center" wrapText="1"/>
      <protection/>
    </xf>
    <xf numFmtId="4" fontId="13" fillId="0" borderId="20" xfId="20" applyNumberFormat="1" applyFont="1" applyBorder="1" applyAlignment="1">
      <alignment horizontal="right" vertical="center" wrapText="1"/>
      <protection/>
    </xf>
    <xf numFmtId="3" fontId="1" fillId="0" borderId="40" xfId="20" applyNumberFormat="1" applyFont="1" applyBorder="1" applyAlignment="1">
      <alignment horizontal="center" vertical="center" wrapText="1"/>
      <protection/>
    </xf>
    <xf numFmtId="4" fontId="13" fillId="0" borderId="0" xfId="20" applyNumberFormat="1" applyFont="1" applyBorder="1" applyAlignment="1">
      <alignment horizontal="right" vertical="center" wrapText="1"/>
      <protection/>
    </xf>
    <xf numFmtId="4" fontId="1" fillId="0" borderId="0" xfId="20" applyNumberFormat="1" applyFont="1" applyBorder="1" applyAlignment="1">
      <alignment horizontal="right" vertical="center" wrapText="1"/>
      <protection/>
    </xf>
    <xf numFmtId="4" fontId="14" fillId="0" borderId="29" xfId="20" applyNumberFormat="1" applyFont="1" applyBorder="1" applyAlignment="1">
      <alignment horizontal="right" vertical="center" wrapText="1"/>
      <protection/>
    </xf>
    <xf numFmtId="4" fontId="14" fillId="0" borderId="39" xfId="20" applyNumberFormat="1" applyFont="1" applyBorder="1" applyAlignment="1">
      <alignment horizontal="right" vertical="center" wrapText="1"/>
      <protection/>
    </xf>
    <xf numFmtId="4" fontId="14" fillId="0" borderId="47" xfId="20" applyNumberFormat="1" applyFont="1" applyBorder="1" applyAlignment="1">
      <alignment horizontal="right" vertical="center" wrapText="1"/>
      <protection/>
    </xf>
    <xf numFmtId="4" fontId="14" fillId="0" borderId="48" xfId="20" applyNumberFormat="1" applyFont="1" applyBorder="1" applyAlignment="1">
      <alignment horizontal="right" vertical="center" wrapText="1"/>
      <protection/>
    </xf>
    <xf numFmtId="4" fontId="14" fillId="0" borderId="19" xfId="20" applyNumberFormat="1" applyFont="1" applyBorder="1" applyAlignment="1">
      <alignment horizontal="right" vertical="center" wrapText="1"/>
      <protection/>
    </xf>
    <xf numFmtId="4" fontId="14" fillId="0" borderId="40" xfId="20" applyNumberFormat="1" applyFont="1" applyBorder="1" applyAlignment="1">
      <alignment horizontal="right" vertical="center" wrapText="1"/>
      <protection/>
    </xf>
    <xf numFmtId="4" fontId="14" fillId="0" borderId="20" xfId="20" applyNumberFormat="1" applyFont="1" applyBorder="1" applyAlignment="1">
      <alignment horizontal="right" vertical="center" wrapText="1"/>
      <protection/>
    </xf>
    <xf numFmtId="4" fontId="14" fillId="0" borderId="0" xfId="20" applyNumberFormat="1" applyFont="1" applyBorder="1" applyAlignment="1">
      <alignment horizontal="right" vertical="center" wrapText="1"/>
      <protection/>
    </xf>
    <xf numFmtId="4" fontId="13" fillId="0" borderId="49" xfId="20" applyNumberFormat="1" applyFont="1" applyBorder="1" applyAlignment="1">
      <alignment horizontal="right" vertical="center" wrapText="1"/>
      <protection/>
    </xf>
    <xf numFmtId="4" fontId="13" fillId="0" borderId="50" xfId="20" applyNumberFormat="1" applyFont="1" applyBorder="1" applyAlignment="1">
      <alignment horizontal="right" vertical="center" wrapText="1"/>
      <protection/>
    </xf>
    <xf numFmtId="4" fontId="1" fillId="0" borderId="51" xfId="20" applyNumberFormat="1" applyFont="1" applyBorder="1" applyAlignment="1">
      <alignment horizontal="right" vertical="center" wrapText="1"/>
      <protection/>
    </xf>
    <xf numFmtId="4" fontId="1" fillId="0" borderId="52" xfId="20" applyNumberFormat="1" applyFont="1" applyBorder="1" applyAlignment="1">
      <alignment horizontal="right" vertical="center" wrapText="1"/>
      <protection/>
    </xf>
    <xf numFmtId="4" fontId="1" fillId="0" borderId="53" xfId="20" applyNumberFormat="1" applyFont="1" applyBorder="1" applyAlignment="1">
      <alignment horizontal="right" vertical="center" wrapText="1"/>
      <protection/>
    </xf>
    <xf numFmtId="4" fontId="1" fillId="0" borderId="54" xfId="20" applyNumberFormat="1" applyFont="1" applyBorder="1" applyAlignment="1">
      <alignment horizontal="right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4" fontId="13" fillId="0" borderId="35" xfId="20" applyNumberFormat="1" applyFont="1" applyBorder="1" applyAlignment="1">
      <alignment horizontal="right" vertical="center" wrapText="1"/>
      <protection/>
    </xf>
    <xf numFmtId="4" fontId="1" fillId="0" borderId="55" xfId="20" applyNumberFormat="1" applyFont="1" applyBorder="1" applyAlignment="1">
      <alignment horizontal="right" vertical="center" wrapText="1"/>
      <protection/>
    </xf>
    <xf numFmtId="4" fontId="1" fillId="0" borderId="6" xfId="20" applyNumberFormat="1" applyFont="1" applyBorder="1" applyAlignment="1">
      <alignment horizontal="right" vertical="center" wrapText="1"/>
      <protection/>
    </xf>
    <xf numFmtId="4" fontId="1" fillId="0" borderId="10" xfId="20" applyNumberFormat="1" applyFont="1" applyBorder="1" applyAlignment="1">
      <alignment horizontal="right" vertical="center" wrapText="1"/>
      <protection/>
    </xf>
    <xf numFmtId="4" fontId="1" fillId="0" borderId="12" xfId="20" applyNumberFormat="1" applyFont="1" applyBorder="1" applyAlignment="1">
      <alignment horizontal="right" vertical="center" wrapText="1"/>
      <protection/>
    </xf>
    <xf numFmtId="4" fontId="1" fillId="0" borderId="56" xfId="20" applyNumberFormat="1" applyFont="1" applyBorder="1" applyAlignment="1">
      <alignment horizontal="right" vertical="center" wrapText="1"/>
      <protection/>
    </xf>
    <xf numFmtId="4" fontId="1" fillId="0" borderId="57" xfId="20" applyNumberFormat="1" applyFont="1" applyBorder="1" applyAlignment="1">
      <alignment horizontal="right" vertical="center" wrapText="1"/>
      <protection/>
    </xf>
    <xf numFmtId="4" fontId="1" fillId="0" borderId="28" xfId="20" applyNumberFormat="1" applyFont="1" applyBorder="1" applyAlignment="1">
      <alignment horizontal="right" vertical="center" wrapText="1"/>
      <protection/>
    </xf>
    <xf numFmtId="4" fontId="1" fillId="0" borderId="1" xfId="20" applyNumberFormat="1" applyFont="1" applyBorder="1" applyAlignment="1">
      <alignment horizontal="right" vertical="center" wrapText="1"/>
      <protection/>
    </xf>
    <xf numFmtId="4" fontId="1" fillId="0" borderId="58" xfId="20" applyNumberFormat="1" applyFont="1" applyBorder="1" applyAlignment="1">
      <alignment horizontal="right" vertical="center" wrapText="1"/>
      <protection/>
    </xf>
    <xf numFmtId="3" fontId="0" fillId="0" borderId="0" xfId="20" applyNumberFormat="1" applyFont="1">
      <alignment/>
      <protection/>
    </xf>
    <xf numFmtId="0" fontId="1" fillId="0" borderId="54" xfId="20" applyFont="1" applyBorder="1" applyAlignment="1">
      <alignment horizontal="center" vertical="center"/>
      <protection/>
    </xf>
    <xf numFmtId="4" fontId="13" fillId="0" borderId="59" xfId="20" applyNumberFormat="1" applyFont="1" applyBorder="1" applyAlignment="1">
      <alignment horizontal="right" vertical="center" wrapText="1"/>
      <protection/>
    </xf>
    <xf numFmtId="3" fontId="13" fillId="0" borderId="60" xfId="20" applyNumberFormat="1" applyFont="1" applyBorder="1" applyAlignment="1">
      <alignment horizontal="right" vertical="center" wrapText="1"/>
      <protection/>
    </xf>
    <xf numFmtId="4" fontId="13" fillId="0" borderId="61" xfId="20" applyNumberFormat="1" applyFont="1" applyBorder="1" applyAlignment="1">
      <alignment horizontal="right" vertical="center" wrapText="1"/>
      <protection/>
    </xf>
    <xf numFmtId="4" fontId="13" fillId="0" borderId="60" xfId="20" applyNumberFormat="1" applyFont="1" applyBorder="1" applyAlignment="1">
      <alignment horizontal="right" vertical="center" wrapText="1"/>
      <protection/>
    </xf>
    <xf numFmtId="0" fontId="1" fillId="0" borderId="62" xfId="20" applyFont="1" applyBorder="1" applyAlignment="1">
      <alignment horizontal="center"/>
      <protection/>
    </xf>
    <xf numFmtId="3" fontId="13" fillId="0" borderId="45" xfId="20" applyNumberFormat="1" applyFont="1" applyBorder="1" applyAlignment="1">
      <alignment horizontal="right" vertical="center" wrapText="1"/>
      <protection/>
    </xf>
    <xf numFmtId="4" fontId="14" fillId="0" borderId="1" xfId="20" applyNumberFormat="1" applyFont="1" applyFill="1" applyBorder="1" applyAlignment="1">
      <alignment horizontal="right" vertical="center" wrapText="1"/>
      <protection/>
    </xf>
    <xf numFmtId="4" fontId="17" fillId="0" borderId="0" xfId="20" applyNumberFormat="1" applyFont="1">
      <alignment/>
      <protection/>
    </xf>
    <xf numFmtId="3" fontId="13" fillId="0" borderId="44" xfId="20" applyNumberFormat="1" applyFont="1" applyBorder="1" applyAlignment="1">
      <alignment horizontal="right" vertical="center" wrapText="1"/>
      <protection/>
    </xf>
    <xf numFmtId="3" fontId="13" fillId="0" borderId="61" xfId="20" applyNumberFormat="1" applyFont="1" applyBorder="1" applyAlignment="1">
      <alignment horizontal="right" vertical="center" wrapText="1"/>
      <protection/>
    </xf>
    <xf numFmtId="3" fontId="13" fillId="0" borderId="59" xfId="20" applyNumberFormat="1" applyFont="1" applyBorder="1" applyAlignment="1">
      <alignment horizontal="right" vertical="center" wrapText="1"/>
      <protection/>
    </xf>
    <xf numFmtId="3" fontId="13" fillId="0" borderId="46" xfId="20" applyNumberFormat="1" applyFont="1" applyBorder="1" applyAlignment="1">
      <alignment horizontal="right" vertical="center" wrapText="1"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4" fontId="1" fillId="0" borderId="0" xfId="20" applyNumberFormat="1" applyFont="1" applyBorder="1" applyAlignment="1">
      <alignment horizontal="center" vertical="center" wrapText="1"/>
      <protection/>
    </xf>
    <xf numFmtId="4" fontId="1" fillId="0" borderId="0" xfId="20" applyNumberFormat="1" applyFont="1" applyFill="1" applyBorder="1" applyAlignment="1">
      <alignment horizontal="center" vertical="center" wrapText="1"/>
      <protection/>
    </xf>
    <xf numFmtId="4" fontId="1" fillId="5" borderId="31" xfId="20" applyNumberFormat="1" applyFont="1" applyFill="1" applyBorder="1" applyAlignment="1">
      <alignment horizontal="right" vertical="center" wrapText="1"/>
      <protection/>
    </xf>
    <xf numFmtId="0" fontId="18" fillId="0" borderId="52" xfId="0" applyFont="1" applyBorder="1" applyAlignment="1">
      <alignment horizontal="center" vertical="center" wrapText="1"/>
    </xf>
    <xf numFmtId="0" fontId="1" fillId="0" borderId="0" xfId="20" applyFont="1" applyBorder="1" applyAlignment="1">
      <alignment horizontal="left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31" xfId="20" applyFont="1" applyBorder="1" applyAlignment="1">
      <alignment horizontal="center" vertical="center" wrapText="1"/>
      <protection/>
    </xf>
    <xf numFmtId="0" fontId="1" fillId="0" borderId="63" xfId="20" applyFont="1" applyBorder="1" applyAlignment="1">
      <alignment horizontal="center" vertical="center" wrapText="1"/>
      <protection/>
    </xf>
    <xf numFmtId="0" fontId="1" fillId="0" borderId="58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left"/>
      <protection/>
    </xf>
    <xf numFmtId="0" fontId="1" fillId="0" borderId="42" xfId="20" applyFont="1" applyBorder="1" applyAlignment="1">
      <alignment horizontal="center" vertical="center" wrapText="1"/>
      <protection/>
    </xf>
    <xf numFmtId="3" fontId="1" fillId="0" borderId="5" xfId="20" applyNumberFormat="1" applyFont="1" applyBorder="1" applyAlignment="1">
      <alignment horizontal="center" vertical="center" wrapText="1"/>
      <protection/>
    </xf>
    <xf numFmtId="4" fontId="13" fillId="0" borderId="62" xfId="20" applyNumberFormat="1" applyFont="1" applyBorder="1" applyAlignment="1">
      <alignment horizontal="right" vertical="center" wrapText="1"/>
      <protection/>
    </xf>
    <xf numFmtId="4" fontId="13" fillId="0" borderId="5" xfId="20" applyNumberFormat="1" applyFont="1" applyBorder="1" applyAlignment="1">
      <alignment horizontal="right" vertical="center" wrapText="1"/>
      <protection/>
    </xf>
    <xf numFmtId="0" fontId="1" fillId="0" borderId="64" xfId="20" applyFont="1" applyBorder="1" applyAlignment="1">
      <alignment horizontal="center" vertical="center" wrapText="1"/>
      <protection/>
    </xf>
    <xf numFmtId="0" fontId="3" fillId="0" borderId="41" xfId="20" applyNumberFormat="1" applyFont="1" applyBorder="1" applyAlignment="1">
      <alignment horizontal="center" vertical="center" wrapText="1"/>
      <protection/>
    </xf>
    <xf numFmtId="3" fontId="1" fillId="0" borderId="31" xfId="20" applyNumberFormat="1" applyFont="1" applyBorder="1" applyAlignment="1">
      <alignment horizontal="center" vertical="center" wrapText="1"/>
      <protection/>
    </xf>
    <xf numFmtId="4" fontId="13" fillId="0" borderId="41" xfId="20" applyNumberFormat="1" applyFont="1" applyBorder="1" applyAlignment="1">
      <alignment horizontal="right" vertical="center" wrapText="1"/>
      <protection/>
    </xf>
    <xf numFmtId="4" fontId="13" fillId="0" borderId="31" xfId="20" applyNumberFormat="1" applyFont="1" applyBorder="1" applyAlignment="1">
      <alignment horizontal="right" vertical="center" wrapText="1"/>
      <protection/>
    </xf>
    <xf numFmtId="0" fontId="4" fillId="0" borderId="41" xfId="20" applyFont="1" applyBorder="1" applyAlignment="1">
      <alignment/>
      <protection/>
    </xf>
    <xf numFmtId="0" fontId="1" fillId="0" borderId="28" xfId="20" applyFont="1" applyBorder="1" applyAlignment="1">
      <alignment horizontal="center" vertical="center" wrapText="1"/>
      <protection/>
    </xf>
    <xf numFmtId="0" fontId="3" fillId="0" borderId="31" xfId="20" applyFont="1" applyBorder="1" applyAlignment="1">
      <alignment horizontal="center" vertical="center" wrapText="1"/>
      <protection/>
    </xf>
    <xf numFmtId="0" fontId="14" fillId="0" borderId="31" xfId="20" applyFont="1" applyBorder="1" applyAlignment="1">
      <alignment horizontal="center" vertical="center" wrapText="1"/>
      <protection/>
    </xf>
    <xf numFmtId="0" fontId="3" fillId="0" borderId="62" xfId="20" applyFont="1" applyBorder="1" applyAlignment="1">
      <alignment horizontal="center" vertical="center" wrapText="1"/>
      <protection/>
    </xf>
    <xf numFmtId="0" fontId="3" fillId="0" borderId="39" xfId="20" applyFont="1" applyBorder="1" applyAlignment="1">
      <alignment horizontal="center" vertical="center" wrapText="1"/>
      <protection/>
    </xf>
    <xf numFmtId="0" fontId="3" fillId="0" borderId="0" xfId="20" applyNumberFormat="1" applyFont="1" applyBorder="1" applyAlignment="1">
      <alignment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14" fillId="0" borderId="10" xfId="20" applyFont="1" applyBorder="1" applyAlignment="1">
      <alignment horizontal="center" vertical="center" wrapText="1"/>
      <protection/>
    </xf>
    <xf numFmtId="2" fontId="3" fillId="2" borderId="13" xfId="20" applyNumberFormat="1" applyFont="1" applyFill="1" applyBorder="1" applyAlignment="1">
      <alignment horizontal="left" vertical="center" wrapText="1"/>
      <protection/>
    </xf>
    <xf numFmtId="0" fontId="1" fillId="0" borderId="42" xfId="20" applyFont="1" applyBorder="1" applyAlignment="1">
      <alignment horizontal="center" vertical="center"/>
      <protection/>
    </xf>
    <xf numFmtId="0" fontId="1" fillId="0" borderId="65" xfId="20" applyFont="1" applyBorder="1" applyAlignment="1">
      <alignment horizontal="center" vertical="center"/>
      <protection/>
    </xf>
    <xf numFmtId="0" fontId="1" fillId="0" borderId="59" xfId="20" applyFont="1" applyBorder="1" applyAlignment="1">
      <alignment horizontal="center" vertical="center" wrapText="1"/>
      <protection/>
    </xf>
    <xf numFmtId="0" fontId="1" fillId="0" borderId="63" xfId="20" applyFont="1" applyBorder="1" applyAlignment="1">
      <alignment horizontal="center" vertical="center" wrapText="1"/>
      <protection/>
    </xf>
    <xf numFmtId="0" fontId="1" fillId="0" borderId="58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31" xfId="20" applyFont="1" applyBorder="1" applyAlignment="1">
      <alignment horizontal="center" vertical="center" wrapText="1"/>
      <protection/>
    </xf>
    <xf numFmtId="0" fontId="0" fillId="2" borderId="32" xfId="20" applyFont="1" applyFill="1" applyBorder="1" applyAlignment="1">
      <alignment horizontal="center"/>
      <protection/>
    </xf>
    <xf numFmtId="0" fontId="0" fillId="2" borderId="33" xfId="20" applyFont="1" applyFill="1" applyBorder="1" applyAlignment="1">
      <alignment horizontal="center"/>
      <protection/>
    </xf>
    <xf numFmtId="0" fontId="0" fillId="2" borderId="34" xfId="20" applyFont="1" applyFill="1" applyBorder="1" applyAlignment="1">
      <alignment horizont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43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43" xfId="20" applyFont="1" applyBorder="1" applyAlignment="1">
      <alignment horizontal="center" vertical="center"/>
      <protection/>
    </xf>
    <xf numFmtId="0" fontId="1" fillId="0" borderId="62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41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right" wrapText="1"/>
      <protection/>
    </xf>
    <xf numFmtId="0" fontId="8" fillId="0" borderId="0" xfId="20" applyFont="1" applyBorder="1" applyAlignment="1">
      <alignment horizontal="right" wrapText="1"/>
      <protection/>
    </xf>
    <xf numFmtId="0" fontId="4" fillId="2" borderId="32" xfId="20" applyFont="1" applyFill="1" applyBorder="1" applyAlignment="1">
      <alignment horizontal="center" vertical="center"/>
      <protection/>
    </xf>
    <xf numFmtId="0" fontId="4" fillId="2" borderId="33" xfId="20" applyFont="1" applyFill="1" applyBorder="1" applyAlignment="1">
      <alignment horizontal="center" vertical="center"/>
      <protection/>
    </xf>
    <xf numFmtId="0" fontId="4" fillId="2" borderId="34" xfId="20" applyFont="1" applyFill="1" applyBorder="1" applyAlignment="1">
      <alignment horizontal="center" vertical="center"/>
      <protection/>
    </xf>
    <xf numFmtId="0" fontId="3" fillId="0" borderId="0" xfId="20" applyNumberFormat="1" applyFont="1" applyBorder="1" applyAlignment="1">
      <alignment horizontal="left" vertical="center" wrapText="1"/>
      <protection/>
    </xf>
    <xf numFmtId="0" fontId="4" fillId="0" borderId="3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1" fillId="0" borderId="62" xfId="20" applyFont="1" applyBorder="1" applyAlignment="1">
      <alignment horizontal="center" vertical="center"/>
      <protection/>
    </xf>
    <xf numFmtId="0" fontId="1" fillId="0" borderId="42" xfId="20" applyFont="1" applyBorder="1" applyAlignment="1">
      <alignment horizontal="center"/>
      <protection/>
    </xf>
    <xf numFmtId="0" fontId="1" fillId="0" borderId="62" xfId="20" applyFont="1" applyBorder="1" applyAlignment="1">
      <alignment horizontal="center"/>
      <protection/>
    </xf>
    <xf numFmtId="0" fontId="1" fillId="0" borderId="33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4" fontId="1" fillId="0" borderId="44" xfId="20" applyNumberFormat="1" applyFont="1" applyBorder="1" applyAlignment="1">
      <alignment horizontal="center" vertical="center" wrapText="1"/>
      <protection/>
    </xf>
    <xf numFmtId="4" fontId="1" fillId="0" borderId="46" xfId="20" applyNumberFormat="1" applyFont="1" applyBorder="1" applyAlignment="1">
      <alignment horizontal="center" vertical="center" wrapText="1"/>
      <protection/>
    </xf>
    <xf numFmtId="4" fontId="1" fillId="0" borderId="66" xfId="20" applyNumberFormat="1" applyFont="1" applyBorder="1" applyAlignment="1">
      <alignment horizontal="center" vertical="center" wrapText="1"/>
      <protection/>
    </xf>
    <xf numFmtId="4" fontId="1" fillId="0" borderId="67" xfId="20" applyNumberFormat="1" applyFont="1" applyBorder="1" applyAlignment="1">
      <alignment horizontal="center" vertical="center" wrapText="1"/>
      <protection/>
    </xf>
    <xf numFmtId="0" fontId="1" fillId="0" borderId="6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3 VIZIJA TEHNICKE SPECIFIKACIJE poljoprivreda  srpski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9"/>
  <sheetViews>
    <sheetView tabSelected="1" workbookViewId="0" topLeftCell="A91">
      <selection activeCell="B98" sqref="B98"/>
    </sheetView>
  </sheetViews>
  <sheetFormatPr defaultColWidth="9.140625" defaultRowHeight="12.75"/>
  <cols>
    <col min="1" max="1" width="1.1484375" style="1" customWidth="1"/>
    <col min="2" max="2" width="4.28125" style="1" customWidth="1"/>
    <col min="3" max="3" width="42.140625" style="1" customWidth="1"/>
    <col min="4" max="4" width="5.421875" style="1" customWidth="1"/>
    <col min="5" max="5" width="6.8515625" style="1" customWidth="1"/>
    <col min="6" max="9" width="10.00390625" style="1" customWidth="1"/>
    <col min="10" max="10" width="10.57421875" style="1" customWidth="1"/>
    <col min="11" max="11" width="11.57421875" style="1" customWidth="1"/>
    <col min="12" max="12" width="12.140625" style="1" customWidth="1"/>
    <col min="13" max="13" width="11.57421875" style="1" customWidth="1"/>
    <col min="14" max="14" width="9.140625" style="1" customWidth="1"/>
    <col min="15" max="15" width="12.00390625" style="1" customWidth="1"/>
    <col min="16" max="16" width="7.00390625" style="1" customWidth="1"/>
    <col min="17" max="16384" width="9.140625" style="1" customWidth="1"/>
  </cols>
  <sheetData>
    <row r="1" ht="12" customHeight="1"/>
    <row r="2" spans="1:9" ht="17.25" customHeight="1">
      <c r="A2" s="2" t="s">
        <v>17</v>
      </c>
      <c r="D2" s="3"/>
      <c r="E2" s="103"/>
      <c r="G2" s="73"/>
      <c r="H2" s="74"/>
      <c r="I2" s="73"/>
    </row>
    <row r="3" spans="1:5" s="5" customFormat="1" ht="20.25" customHeight="1">
      <c r="A3" s="4" t="s">
        <v>72</v>
      </c>
      <c r="D3" s="3"/>
      <c r="E3" s="3"/>
    </row>
    <row r="4" spans="1:5" s="7" customFormat="1" ht="20.25" customHeight="1">
      <c r="A4" s="6" t="s">
        <v>73</v>
      </c>
      <c r="C4" s="67"/>
      <c r="D4" s="67"/>
      <c r="E4" s="8"/>
    </row>
    <row r="5" spans="1:5" s="5" customFormat="1" ht="9.75" customHeight="1">
      <c r="A5" s="6"/>
      <c r="C5" s="67"/>
      <c r="D5" s="67"/>
      <c r="E5" s="3"/>
    </row>
    <row r="6" spans="1:14" ht="30" customHeight="1">
      <c r="A6" s="22"/>
      <c r="B6" s="63"/>
      <c r="C6" s="118"/>
      <c r="D6" s="63"/>
      <c r="E6" s="3"/>
      <c r="F6" s="5"/>
      <c r="G6" s="87"/>
      <c r="H6" s="87"/>
      <c r="I6" s="87"/>
      <c r="J6" s="63"/>
      <c r="K6" s="63"/>
      <c r="L6" s="63"/>
      <c r="M6" s="63"/>
      <c r="N6" s="84"/>
    </row>
    <row r="7" spans="2:12" ht="27" customHeight="1" thickBot="1">
      <c r="B7" s="232" t="s">
        <v>74</v>
      </c>
      <c r="C7" s="232"/>
      <c r="D7" s="232"/>
      <c r="E7" s="64"/>
      <c r="F7" s="10"/>
      <c r="G7" s="10"/>
      <c r="H7" s="10"/>
      <c r="I7" s="10"/>
      <c r="J7" s="11"/>
      <c r="K7" s="11"/>
      <c r="L7" s="11"/>
    </row>
    <row r="8" spans="2:13" ht="13.5" customHeight="1" thickBot="1">
      <c r="B8" s="213" t="s">
        <v>0</v>
      </c>
      <c r="C8" s="220" t="s">
        <v>1</v>
      </c>
      <c r="D8" s="222" t="s">
        <v>40</v>
      </c>
      <c r="E8" s="220" t="s">
        <v>2</v>
      </c>
      <c r="F8" s="208" t="s">
        <v>42</v>
      </c>
      <c r="G8" s="209"/>
      <c r="H8" s="208" t="s">
        <v>20</v>
      </c>
      <c r="I8" s="209"/>
      <c r="J8" s="210" t="s">
        <v>15</v>
      </c>
      <c r="K8" s="211"/>
      <c r="L8" s="212"/>
      <c r="M8" s="213" t="s">
        <v>18</v>
      </c>
    </row>
    <row r="9" spans="2:13" ht="23.25" thickBot="1">
      <c r="B9" s="219"/>
      <c r="C9" s="221"/>
      <c r="D9" s="223"/>
      <c r="E9" s="221"/>
      <c r="F9" s="116" t="s">
        <v>3</v>
      </c>
      <c r="G9" s="24" t="s">
        <v>24</v>
      </c>
      <c r="H9" s="116" t="s">
        <v>3</v>
      </c>
      <c r="I9" s="24" t="s">
        <v>24</v>
      </c>
      <c r="J9" s="13" t="s">
        <v>4</v>
      </c>
      <c r="K9" s="14" t="s">
        <v>5</v>
      </c>
      <c r="L9" s="15" t="s">
        <v>6</v>
      </c>
      <c r="M9" s="219"/>
    </row>
    <row r="10" spans="2:13" ht="39.75" customHeight="1">
      <c r="B10" s="184">
        <v>1</v>
      </c>
      <c r="C10" s="202" t="s">
        <v>75</v>
      </c>
      <c r="D10" s="184" t="s">
        <v>7</v>
      </c>
      <c r="E10" s="190">
        <v>79</v>
      </c>
      <c r="F10" s="189"/>
      <c r="G10" s="184"/>
      <c r="H10" s="191"/>
      <c r="I10" s="192"/>
      <c r="J10" s="13"/>
      <c r="K10" s="14"/>
      <c r="L10" s="193"/>
      <c r="M10" s="184"/>
    </row>
    <row r="11" spans="2:13" ht="39.75" customHeight="1">
      <c r="B11" s="29">
        <v>2</v>
      </c>
      <c r="C11" s="203" t="s">
        <v>76</v>
      </c>
      <c r="D11" s="29" t="s">
        <v>7</v>
      </c>
      <c r="E11" s="69">
        <v>80</v>
      </c>
      <c r="F11" s="99"/>
      <c r="G11" s="29"/>
      <c r="H11" s="119"/>
      <c r="I11" s="78"/>
      <c r="J11" s="50"/>
      <c r="K11" s="41"/>
      <c r="L11" s="51"/>
      <c r="M11" s="29"/>
    </row>
    <row r="12" spans="2:13" ht="39.75" customHeight="1" thickBot="1">
      <c r="B12" s="185">
        <v>3</v>
      </c>
      <c r="C12" s="194" t="s">
        <v>77</v>
      </c>
      <c r="D12" s="185" t="s">
        <v>7</v>
      </c>
      <c r="E12" s="195">
        <v>10</v>
      </c>
      <c r="F12" s="93"/>
      <c r="G12" s="185"/>
      <c r="H12" s="196"/>
      <c r="I12" s="197"/>
      <c r="J12" s="94"/>
      <c r="K12" s="95"/>
      <c r="L12" s="96"/>
      <c r="M12" s="185"/>
    </row>
    <row r="13" spans="2:13" ht="25.5" customHeight="1" thickBot="1">
      <c r="B13" s="16"/>
      <c r="C13" s="17"/>
      <c r="D13" s="18"/>
      <c r="E13" s="92"/>
      <c r="F13" s="117" t="s">
        <v>8</v>
      </c>
      <c r="G13" s="75"/>
      <c r="H13" s="117" t="s">
        <v>8</v>
      </c>
      <c r="I13" s="75"/>
      <c r="J13" s="20"/>
      <c r="K13" s="218" t="s">
        <v>9</v>
      </c>
      <c r="L13" s="218"/>
      <c r="M13" s="218"/>
    </row>
    <row r="14" spans="2:13" ht="19.5" customHeight="1">
      <c r="B14" s="16"/>
      <c r="C14" s="17"/>
      <c r="D14" s="18"/>
      <c r="E14" s="92"/>
      <c r="F14" s="117"/>
      <c r="G14" s="80"/>
      <c r="H14" s="117"/>
      <c r="I14" s="80"/>
      <c r="J14" s="20"/>
      <c r="K14" s="183"/>
      <c r="L14" s="183"/>
      <c r="M14" s="183"/>
    </row>
    <row r="15" spans="2:13" ht="23.25" customHeight="1">
      <c r="B15" s="231" t="s">
        <v>130</v>
      </c>
      <c r="C15" s="231"/>
      <c r="D15" s="231"/>
      <c r="E15" s="231"/>
      <c r="F15" s="231"/>
      <c r="G15" s="204"/>
      <c r="H15" s="204"/>
      <c r="I15" s="204"/>
      <c r="J15" s="204"/>
      <c r="K15" s="204"/>
      <c r="L15" s="183"/>
      <c r="M15" s="183"/>
    </row>
    <row r="16" spans="2:13" ht="25.5" customHeight="1">
      <c r="B16" s="231" t="s">
        <v>131</v>
      </c>
      <c r="C16" s="231"/>
      <c r="D16" s="231"/>
      <c r="E16" s="231"/>
      <c r="F16" s="231"/>
      <c r="G16" s="231"/>
      <c r="H16" s="231"/>
      <c r="I16" s="231"/>
      <c r="J16" s="231"/>
      <c r="K16" s="231"/>
      <c r="L16" s="183"/>
      <c r="M16" s="183"/>
    </row>
    <row r="17" spans="2:13" ht="25.5" customHeight="1">
      <c r="B17" s="231" t="s">
        <v>132</v>
      </c>
      <c r="C17" s="231"/>
      <c r="D17" s="231"/>
      <c r="E17" s="231"/>
      <c r="F17" s="231"/>
      <c r="G17" s="231"/>
      <c r="H17" s="231"/>
      <c r="I17" s="231"/>
      <c r="J17" s="231"/>
      <c r="K17" s="231"/>
      <c r="L17" s="183"/>
      <c r="M17" s="183"/>
    </row>
    <row r="18" spans="2:13" ht="25.5" customHeight="1">
      <c r="B18" s="231" t="s">
        <v>133</v>
      </c>
      <c r="C18" s="231"/>
      <c r="D18" s="231"/>
      <c r="E18" s="231"/>
      <c r="F18" s="231"/>
      <c r="G18" s="231"/>
      <c r="H18" s="231"/>
      <c r="I18" s="231"/>
      <c r="J18" s="231"/>
      <c r="K18" s="231"/>
      <c r="L18" s="183"/>
      <c r="M18" s="183"/>
    </row>
    <row r="19" spans="2:13" ht="25.5" customHeight="1">
      <c r="B19" s="231" t="s">
        <v>134</v>
      </c>
      <c r="C19" s="231"/>
      <c r="D19" s="231"/>
      <c r="E19" s="231"/>
      <c r="F19" s="231"/>
      <c r="G19" s="231"/>
      <c r="H19" s="231"/>
      <c r="I19" s="231"/>
      <c r="J19" s="231"/>
      <c r="K19" s="231"/>
      <c r="L19" s="183"/>
      <c r="M19" s="183"/>
    </row>
    <row r="20" spans="2:13" ht="25.5" customHeight="1">
      <c r="B20" s="231" t="s">
        <v>135</v>
      </c>
      <c r="C20" s="231"/>
      <c r="D20" s="231"/>
      <c r="E20" s="231"/>
      <c r="F20" s="231"/>
      <c r="G20" s="231"/>
      <c r="H20" s="231"/>
      <c r="I20" s="231"/>
      <c r="J20" s="231"/>
      <c r="K20" s="231"/>
      <c r="L20" s="183"/>
      <c r="M20" s="183"/>
    </row>
    <row r="21" spans="2:13" ht="25.5" customHeight="1">
      <c r="B21" s="231" t="s">
        <v>136</v>
      </c>
      <c r="C21" s="231"/>
      <c r="D21" s="231"/>
      <c r="E21" s="231"/>
      <c r="F21" s="231"/>
      <c r="G21" s="231"/>
      <c r="H21" s="231"/>
      <c r="I21" s="231"/>
      <c r="J21" s="231"/>
      <c r="K21" s="231"/>
      <c r="L21" s="183"/>
      <c r="M21" s="183"/>
    </row>
    <row r="22" spans="2:13" ht="25.5" customHeight="1">
      <c r="B22" s="231" t="s">
        <v>137</v>
      </c>
      <c r="C22" s="231"/>
      <c r="D22" s="231"/>
      <c r="E22" s="231"/>
      <c r="F22" s="231"/>
      <c r="G22" s="231"/>
      <c r="H22" s="231"/>
      <c r="I22" s="231"/>
      <c r="J22" s="231"/>
      <c r="K22" s="231"/>
      <c r="L22" s="183"/>
      <c r="M22" s="183"/>
    </row>
    <row r="23" spans="2:18" ht="29.25" customHeight="1">
      <c r="B23" s="231" t="s">
        <v>138</v>
      </c>
      <c r="C23" s="231"/>
      <c r="D23" s="231"/>
      <c r="E23" s="231"/>
      <c r="F23" s="231"/>
      <c r="G23" s="231"/>
      <c r="H23" s="231"/>
      <c r="I23" s="231"/>
      <c r="J23" s="231"/>
      <c r="K23" s="231"/>
      <c r="L23" s="101"/>
      <c r="M23" s="101"/>
      <c r="P23" s="79"/>
      <c r="R23" s="104"/>
    </row>
    <row r="24" spans="2:16" ht="17.25" customHeight="1">
      <c r="B24" s="21"/>
      <c r="C24" s="17"/>
      <c r="D24" s="18"/>
      <c r="E24" s="92"/>
      <c r="F24" s="19"/>
      <c r="K24" s="183"/>
      <c r="L24" s="183"/>
      <c r="M24" s="183"/>
      <c r="P24" s="79"/>
    </row>
    <row r="25" spans="2:16" ht="21.75" customHeight="1" thickBot="1">
      <c r="B25" s="198" t="s">
        <v>78</v>
      </c>
      <c r="C25" s="198"/>
      <c r="D25" s="198"/>
      <c r="E25" s="188"/>
      <c r="F25" s="86"/>
      <c r="G25" s="76"/>
      <c r="H25" s="76"/>
      <c r="I25" s="76"/>
      <c r="J25" s="77"/>
      <c r="K25" s="11"/>
      <c r="L25" s="11"/>
      <c r="P25" s="79"/>
    </row>
    <row r="26" spans="2:16" ht="13.5" customHeight="1" thickBot="1">
      <c r="B26" s="213" t="s">
        <v>0</v>
      </c>
      <c r="C26" s="220" t="s">
        <v>1</v>
      </c>
      <c r="D26" s="222" t="s">
        <v>40</v>
      </c>
      <c r="E26" s="220" t="s">
        <v>2</v>
      </c>
      <c r="F26" s="208" t="s">
        <v>42</v>
      </c>
      <c r="G26" s="209"/>
      <c r="H26" s="208" t="s">
        <v>20</v>
      </c>
      <c r="I26" s="209"/>
      <c r="J26" s="210" t="s">
        <v>15</v>
      </c>
      <c r="K26" s="211"/>
      <c r="L26" s="212"/>
      <c r="M26" s="213" t="s">
        <v>18</v>
      </c>
      <c r="P26" s="79"/>
    </row>
    <row r="27" spans="2:16" ht="24.75" customHeight="1" thickBot="1">
      <c r="B27" s="219"/>
      <c r="C27" s="221"/>
      <c r="D27" s="223"/>
      <c r="E27" s="221"/>
      <c r="F27" s="102" t="s">
        <v>3</v>
      </c>
      <c r="G27" s="12" t="s">
        <v>24</v>
      </c>
      <c r="H27" s="116" t="s">
        <v>3</v>
      </c>
      <c r="I27" s="24" t="s">
        <v>24</v>
      </c>
      <c r="J27" s="13" t="s">
        <v>4</v>
      </c>
      <c r="K27" s="14" t="s">
        <v>5</v>
      </c>
      <c r="L27" s="15" t="s">
        <v>6</v>
      </c>
      <c r="M27" s="214"/>
      <c r="P27" s="79"/>
    </row>
    <row r="28" spans="2:16" ht="24" customHeight="1">
      <c r="B28" s="46">
        <v>1</v>
      </c>
      <c r="C28" s="56" t="s">
        <v>86</v>
      </c>
      <c r="D28" s="65" t="s">
        <v>7</v>
      </c>
      <c r="E28" s="68"/>
      <c r="F28" s="46"/>
      <c r="G28" s="25"/>
      <c r="H28" s="46"/>
      <c r="I28" s="25"/>
      <c r="J28" s="26"/>
      <c r="K28" s="27"/>
      <c r="L28" s="28"/>
      <c r="M28" s="72"/>
      <c r="N28" s="74"/>
      <c r="P28" s="79"/>
    </row>
    <row r="29" spans="2:16" ht="24" customHeight="1">
      <c r="B29" s="52">
        <v>2</v>
      </c>
      <c r="C29" s="58" t="s">
        <v>87</v>
      </c>
      <c r="D29" s="66" t="s">
        <v>7</v>
      </c>
      <c r="E29" s="88"/>
      <c r="F29" s="52"/>
      <c r="G29" s="199"/>
      <c r="H29" s="52"/>
      <c r="I29" s="199"/>
      <c r="J29" s="54"/>
      <c r="K29" s="30"/>
      <c r="L29" s="55"/>
      <c r="M29" s="89"/>
      <c r="N29" s="74"/>
      <c r="P29" s="79"/>
    </row>
    <row r="30" spans="2:16" ht="24" customHeight="1">
      <c r="B30" s="52">
        <v>3</v>
      </c>
      <c r="C30" s="58" t="s">
        <v>88</v>
      </c>
      <c r="D30" s="66" t="s">
        <v>7</v>
      </c>
      <c r="E30" s="88"/>
      <c r="F30" s="52"/>
      <c r="G30" s="199"/>
      <c r="H30" s="52"/>
      <c r="I30" s="199"/>
      <c r="J30" s="54"/>
      <c r="K30" s="30"/>
      <c r="L30" s="55"/>
      <c r="M30" s="89"/>
      <c r="N30" s="74"/>
      <c r="P30" s="79"/>
    </row>
    <row r="31" spans="2:16" ht="24" customHeight="1">
      <c r="B31" s="52">
        <v>4</v>
      </c>
      <c r="C31" s="58" t="s">
        <v>124</v>
      </c>
      <c r="D31" s="66" t="s">
        <v>7</v>
      </c>
      <c r="E31" s="88"/>
      <c r="F31" s="52"/>
      <c r="G31" s="199"/>
      <c r="H31" s="52"/>
      <c r="I31" s="199"/>
      <c r="J31" s="54"/>
      <c r="K31" s="30"/>
      <c r="L31" s="55"/>
      <c r="M31" s="89"/>
      <c r="N31" s="74"/>
      <c r="P31" s="79"/>
    </row>
    <row r="32" spans="2:16" ht="24" customHeight="1">
      <c r="B32" s="52">
        <v>5</v>
      </c>
      <c r="C32" s="58" t="s">
        <v>89</v>
      </c>
      <c r="D32" s="66" t="s">
        <v>7</v>
      </c>
      <c r="E32" s="88"/>
      <c r="F32" s="52"/>
      <c r="G32" s="199"/>
      <c r="H32" s="52"/>
      <c r="I32" s="199"/>
      <c r="J32" s="54"/>
      <c r="K32" s="30"/>
      <c r="L32" s="55"/>
      <c r="M32" s="89"/>
      <c r="N32" s="74"/>
      <c r="P32" s="79"/>
    </row>
    <row r="33" spans="2:16" ht="24" customHeight="1">
      <c r="B33" s="52">
        <v>6</v>
      </c>
      <c r="C33" s="58" t="s">
        <v>125</v>
      </c>
      <c r="D33" s="66" t="s">
        <v>7</v>
      </c>
      <c r="E33" s="88"/>
      <c r="F33" s="52"/>
      <c r="G33" s="199"/>
      <c r="H33" s="52"/>
      <c r="I33" s="199"/>
      <c r="J33" s="54"/>
      <c r="K33" s="30"/>
      <c r="L33" s="55"/>
      <c r="M33" s="89"/>
      <c r="N33" s="74"/>
      <c r="P33" s="79"/>
    </row>
    <row r="34" spans="2:16" ht="24" customHeight="1">
      <c r="B34" s="52">
        <v>7</v>
      </c>
      <c r="C34" s="58" t="s">
        <v>90</v>
      </c>
      <c r="D34" s="66" t="s">
        <v>7</v>
      </c>
      <c r="E34" s="88"/>
      <c r="F34" s="52"/>
      <c r="G34" s="199"/>
      <c r="H34" s="52"/>
      <c r="I34" s="199"/>
      <c r="J34" s="54"/>
      <c r="K34" s="30"/>
      <c r="L34" s="55"/>
      <c r="M34" s="89"/>
      <c r="N34" s="74"/>
      <c r="P34" s="79"/>
    </row>
    <row r="35" spans="2:16" ht="37.5" customHeight="1">
      <c r="B35" s="52">
        <v>8</v>
      </c>
      <c r="C35" s="58" t="s">
        <v>84</v>
      </c>
      <c r="D35" s="66" t="s">
        <v>7</v>
      </c>
      <c r="E35" s="88"/>
      <c r="F35" s="52"/>
      <c r="G35" s="199"/>
      <c r="H35" s="52"/>
      <c r="I35" s="199"/>
      <c r="J35" s="54"/>
      <c r="K35" s="30"/>
      <c r="L35" s="55"/>
      <c r="M35" s="89"/>
      <c r="N35" s="74"/>
      <c r="P35" s="79"/>
    </row>
    <row r="36" spans="2:16" ht="21" customHeight="1">
      <c r="B36" s="52">
        <v>9</v>
      </c>
      <c r="C36" s="58" t="s">
        <v>126</v>
      </c>
      <c r="D36" s="66" t="s">
        <v>7</v>
      </c>
      <c r="E36" s="88"/>
      <c r="F36" s="52"/>
      <c r="G36" s="199"/>
      <c r="H36" s="52"/>
      <c r="I36" s="199"/>
      <c r="J36" s="54"/>
      <c r="K36" s="30"/>
      <c r="L36" s="55"/>
      <c r="M36" s="89"/>
      <c r="N36" s="74"/>
      <c r="P36" s="79"/>
    </row>
    <row r="37" spans="2:16" ht="21" customHeight="1">
      <c r="B37" s="52">
        <v>10</v>
      </c>
      <c r="C37" s="58" t="s">
        <v>99</v>
      </c>
      <c r="D37" s="66" t="s">
        <v>7</v>
      </c>
      <c r="E37" s="88"/>
      <c r="F37" s="52"/>
      <c r="G37" s="199"/>
      <c r="H37" s="52"/>
      <c r="I37" s="199"/>
      <c r="J37" s="54"/>
      <c r="K37" s="30"/>
      <c r="L37" s="55"/>
      <c r="M37" s="89"/>
      <c r="N37" s="74"/>
      <c r="P37" s="79"/>
    </row>
    <row r="38" spans="2:16" ht="26.25" customHeight="1">
      <c r="B38" s="52">
        <v>11</v>
      </c>
      <c r="C38" s="58" t="s">
        <v>127</v>
      </c>
      <c r="D38" s="66" t="s">
        <v>7</v>
      </c>
      <c r="E38" s="88"/>
      <c r="F38" s="52"/>
      <c r="G38" s="199"/>
      <c r="H38" s="52"/>
      <c r="I38" s="199"/>
      <c r="J38" s="54"/>
      <c r="K38" s="30"/>
      <c r="L38" s="55"/>
      <c r="M38" s="89"/>
      <c r="N38" s="74"/>
      <c r="P38" s="79"/>
    </row>
    <row r="39" spans="2:16" ht="21" customHeight="1">
      <c r="B39" s="52">
        <v>12</v>
      </c>
      <c r="C39" s="58" t="s">
        <v>128</v>
      </c>
      <c r="D39" s="66" t="s">
        <v>7</v>
      </c>
      <c r="E39" s="88"/>
      <c r="F39" s="52"/>
      <c r="G39" s="199"/>
      <c r="H39" s="52"/>
      <c r="I39" s="199"/>
      <c r="J39" s="54"/>
      <c r="K39" s="30"/>
      <c r="L39" s="55"/>
      <c r="M39" s="89"/>
      <c r="N39" s="74"/>
      <c r="P39" s="79"/>
    </row>
    <row r="40" spans="2:16" ht="21" customHeight="1">
      <c r="B40" s="52">
        <v>13</v>
      </c>
      <c r="C40" s="58" t="s">
        <v>102</v>
      </c>
      <c r="D40" s="66" t="s">
        <v>7</v>
      </c>
      <c r="E40" s="88"/>
      <c r="F40" s="52"/>
      <c r="G40" s="199"/>
      <c r="H40" s="52"/>
      <c r="I40" s="199"/>
      <c r="J40" s="54"/>
      <c r="K40" s="30"/>
      <c r="L40" s="55"/>
      <c r="M40" s="89"/>
      <c r="N40" s="74"/>
      <c r="P40" s="79"/>
    </row>
    <row r="41" spans="2:16" ht="21" customHeight="1">
      <c r="B41" s="52">
        <v>14</v>
      </c>
      <c r="C41" s="58" t="s">
        <v>103</v>
      </c>
      <c r="D41" s="66" t="s">
        <v>7</v>
      </c>
      <c r="E41" s="88"/>
      <c r="F41" s="52"/>
      <c r="G41" s="199"/>
      <c r="H41" s="52"/>
      <c r="I41" s="199"/>
      <c r="J41" s="54"/>
      <c r="K41" s="30"/>
      <c r="L41" s="55"/>
      <c r="M41" s="89"/>
      <c r="N41" s="74"/>
      <c r="P41" s="79"/>
    </row>
    <row r="42" spans="2:16" ht="21" customHeight="1">
      <c r="B42" s="52">
        <v>15</v>
      </c>
      <c r="C42" s="58" t="s">
        <v>110</v>
      </c>
      <c r="D42" s="66" t="s">
        <v>7</v>
      </c>
      <c r="E42" s="88"/>
      <c r="F42" s="52"/>
      <c r="G42" s="199"/>
      <c r="H42" s="52"/>
      <c r="I42" s="199"/>
      <c r="J42" s="54"/>
      <c r="K42" s="30"/>
      <c r="L42" s="55"/>
      <c r="M42" s="89"/>
      <c r="N42" s="74"/>
      <c r="P42" s="79"/>
    </row>
    <row r="43" spans="2:16" ht="22.5" customHeight="1">
      <c r="B43" s="52">
        <v>16</v>
      </c>
      <c r="C43" s="58" t="s">
        <v>114</v>
      </c>
      <c r="D43" s="66" t="s">
        <v>7</v>
      </c>
      <c r="E43" s="88"/>
      <c r="F43" s="52"/>
      <c r="G43" s="199"/>
      <c r="H43" s="52"/>
      <c r="I43" s="199"/>
      <c r="J43" s="54"/>
      <c r="K43" s="30"/>
      <c r="L43" s="55"/>
      <c r="M43" s="89"/>
      <c r="N43" s="74"/>
      <c r="P43" s="79"/>
    </row>
    <row r="44" spans="2:16" ht="22.5" customHeight="1">
      <c r="B44" s="52">
        <v>17</v>
      </c>
      <c r="C44" s="58" t="s">
        <v>129</v>
      </c>
      <c r="D44" s="66" t="s">
        <v>7</v>
      </c>
      <c r="E44" s="88"/>
      <c r="F44" s="52"/>
      <c r="G44" s="199"/>
      <c r="H44" s="52"/>
      <c r="I44" s="199"/>
      <c r="J44" s="54"/>
      <c r="K44" s="30"/>
      <c r="L44" s="55"/>
      <c r="M44" s="89"/>
      <c r="N44" s="74"/>
      <c r="P44" s="79"/>
    </row>
    <row r="45" spans="2:16" ht="22.5" customHeight="1">
      <c r="B45" s="52">
        <v>18</v>
      </c>
      <c r="C45" s="58" t="s">
        <v>116</v>
      </c>
      <c r="D45" s="66" t="s">
        <v>7</v>
      </c>
      <c r="E45" s="88"/>
      <c r="F45" s="52"/>
      <c r="G45" s="199"/>
      <c r="H45" s="52"/>
      <c r="I45" s="199"/>
      <c r="J45" s="54"/>
      <c r="K45" s="30"/>
      <c r="L45" s="55"/>
      <c r="M45" s="89"/>
      <c r="N45" s="74"/>
      <c r="P45" s="79"/>
    </row>
    <row r="46" spans="2:16" ht="22.5" customHeight="1">
      <c r="B46" s="52">
        <v>19</v>
      </c>
      <c r="C46" s="58" t="s">
        <v>118</v>
      </c>
      <c r="D46" s="66" t="s">
        <v>123</v>
      </c>
      <c r="E46" s="88"/>
      <c r="F46" s="52"/>
      <c r="G46" s="199"/>
      <c r="H46" s="52"/>
      <c r="I46" s="199"/>
      <c r="J46" s="54"/>
      <c r="K46" s="30"/>
      <c r="L46" s="55"/>
      <c r="M46" s="89"/>
      <c r="N46" s="74"/>
      <c r="P46" s="79"/>
    </row>
    <row r="47" spans="2:16" ht="22.5" customHeight="1" thickBot="1">
      <c r="B47" s="93">
        <v>20</v>
      </c>
      <c r="C47" s="109" t="s">
        <v>119</v>
      </c>
      <c r="D47" s="100" t="s">
        <v>123</v>
      </c>
      <c r="E47" s="70"/>
      <c r="F47" s="47"/>
      <c r="G47" s="31"/>
      <c r="H47" s="47"/>
      <c r="I47" s="31"/>
      <c r="J47" s="44"/>
      <c r="K47" s="43"/>
      <c r="L47" s="45"/>
      <c r="M47" s="85"/>
      <c r="N47" s="74"/>
      <c r="P47" s="79"/>
    </row>
    <row r="48" spans="2:16" ht="25.5" customHeight="1" thickBot="1">
      <c r="B48" s="16"/>
      <c r="C48" s="17"/>
      <c r="D48" s="18"/>
      <c r="E48" s="91"/>
      <c r="F48" s="19" t="s">
        <v>8</v>
      </c>
      <c r="G48" s="75"/>
      <c r="H48" s="19" t="s">
        <v>8</v>
      </c>
      <c r="I48" s="75"/>
      <c r="J48" s="20"/>
      <c r="K48" s="218" t="s">
        <v>9</v>
      </c>
      <c r="L48" s="218"/>
      <c r="M48" s="218"/>
      <c r="P48" s="79"/>
    </row>
    <row r="49" spans="2:16" ht="23.25" customHeight="1">
      <c r="B49" s="16"/>
      <c r="C49" s="17"/>
      <c r="D49" s="18"/>
      <c r="E49" s="91"/>
      <c r="F49" s="19"/>
      <c r="G49" s="80"/>
      <c r="H49" s="80"/>
      <c r="I49" s="80"/>
      <c r="J49" s="20"/>
      <c r="K49" s="101"/>
      <c r="L49" s="101"/>
      <c r="M49" s="101"/>
      <c r="P49" s="79"/>
    </row>
    <row r="50" spans="1:16" ht="7.5" customHeight="1">
      <c r="A50" s="22"/>
      <c r="B50" s="21"/>
      <c r="C50" s="35"/>
      <c r="D50" s="3"/>
      <c r="E50" s="3"/>
      <c r="P50" s="79"/>
    </row>
    <row r="51" spans="2:16" ht="17.25" customHeight="1" thickBot="1">
      <c r="B51" s="198" t="s">
        <v>79</v>
      </c>
      <c r="C51" s="198"/>
      <c r="D51" s="198"/>
      <c r="E51" s="188"/>
      <c r="F51" s="86"/>
      <c r="G51" s="76"/>
      <c r="H51" s="76"/>
      <c r="I51" s="76"/>
      <c r="J51" s="77"/>
      <c r="K51" s="11"/>
      <c r="L51" s="11"/>
      <c r="P51" s="79"/>
    </row>
    <row r="52" spans="2:16" ht="13.5" customHeight="1" thickBot="1">
      <c r="B52" s="213" t="s">
        <v>0</v>
      </c>
      <c r="C52" s="220" t="s">
        <v>1</v>
      </c>
      <c r="D52" s="222" t="s">
        <v>40</v>
      </c>
      <c r="E52" s="220" t="s">
        <v>2</v>
      </c>
      <c r="F52" s="208" t="s">
        <v>42</v>
      </c>
      <c r="G52" s="209"/>
      <c r="H52" s="208" t="s">
        <v>20</v>
      </c>
      <c r="I52" s="209"/>
      <c r="J52" s="210" t="s">
        <v>15</v>
      </c>
      <c r="K52" s="211"/>
      <c r="L52" s="212"/>
      <c r="M52" s="213" t="s">
        <v>18</v>
      </c>
      <c r="P52" s="79"/>
    </row>
    <row r="53" spans="2:16" ht="34.5" customHeight="1" thickBot="1">
      <c r="B53" s="219"/>
      <c r="C53" s="221"/>
      <c r="D53" s="223"/>
      <c r="E53" s="221"/>
      <c r="F53" s="102" t="s">
        <v>3</v>
      </c>
      <c r="G53" s="12" t="s">
        <v>24</v>
      </c>
      <c r="H53" s="116" t="s">
        <v>3</v>
      </c>
      <c r="I53" s="24" t="s">
        <v>24</v>
      </c>
      <c r="J53" s="13" t="s">
        <v>4</v>
      </c>
      <c r="K53" s="14" t="s">
        <v>5</v>
      </c>
      <c r="L53" s="15" t="s">
        <v>6</v>
      </c>
      <c r="M53" s="214"/>
      <c r="P53" s="79"/>
    </row>
    <row r="54" spans="2:16" ht="24.75" customHeight="1">
      <c r="B54" s="46">
        <v>1</v>
      </c>
      <c r="C54" s="56" t="s">
        <v>86</v>
      </c>
      <c r="D54" s="65" t="s">
        <v>7</v>
      </c>
      <c r="E54" s="68">
        <v>27</v>
      </c>
      <c r="F54" s="46"/>
      <c r="G54" s="25"/>
      <c r="H54" s="46"/>
      <c r="I54" s="25"/>
      <c r="J54" s="26"/>
      <c r="K54" s="27"/>
      <c r="L54" s="28"/>
      <c r="M54" s="72"/>
      <c r="N54" s="74"/>
      <c r="P54" s="79"/>
    </row>
    <row r="55" spans="2:16" ht="24.75" customHeight="1">
      <c r="B55" s="52">
        <v>2</v>
      </c>
      <c r="C55" s="58" t="s">
        <v>87</v>
      </c>
      <c r="D55" s="66" t="s">
        <v>7</v>
      </c>
      <c r="E55" s="88">
        <v>15</v>
      </c>
      <c r="F55" s="52"/>
      <c r="G55" s="199"/>
      <c r="H55" s="52"/>
      <c r="I55" s="199"/>
      <c r="J55" s="54"/>
      <c r="K55" s="30"/>
      <c r="L55" s="55"/>
      <c r="M55" s="89"/>
      <c r="N55" s="74"/>
      <c r="P55" s="79"/>
    </row>
    <row r="56" spans="2:16" ht="24.75" customHeight="1">
      <c r="B56" s="52">
        <v>3</v>
      </c>
      <c r="C56" s="58" t="s">
        <v>88</v>
      </c>
      <c r="D56" s="66" t="s">
        <v>7</v>
      </c>
      <c r="E56" s="88">
        <v>39</v>
      </c>
      <c r="F56" s="52"/>
      <c r="G56" s="199"/>
      <c r="H56" s="52"/>
      <c r="I56" s="199"/>
      <c r="J56" s="54"/>
      <c r="K56" s="30"/>
      <c r="L56" s="55"/>
      <c r="M56" s="89"/>
      <c r="N56" s="74"/>
      <c r="P56" s="79"/>
    </row>
    <row r="57" spans="2:16" ht="24.75" customHeight="1">
      <c r="B57" s="52">
        <v>4</v>
      </c>
      <c r="C57" s="58" t="s">
        <v>89</v>
      </c>
      <c r="D57" s="66" t="s">
        <v>7</v>
      </c>
      <c r="E57" s="88">
        <v>14.000000000000002</v>
      </c>
      <c r="F57" s="52"/>
      <c r="G57" s="199"/>
      <c r="H57" s="52"/>
      <c r="I57" s="199"/>
      <c r="J57" s="54"/>
      <c r="K57" s="30"/>
      <c r="L57" s="55"/>
      <c r="M57" s="89"/>
      <c r="N57" s="74"/>
      <c r="P57" s="79"/>
    </row>
    <row r="58" spans="2:16" ht="24.75" customHeight="1">
      <c r="B58" s="52">
        <v>5</v>
      </c>
      <c r="C58" s="58" t="s">
        <v>90</v>
      </c>
      <c r="D58" s="66" t="s">
        <v>7</v>
      </c>
      <c r="E58" s="88">
        <v>7</v>
      </c>
      <c r="F58" s="52"/>
      <c r="G58" s="199"/>
      <c r="H58" s="52"/>
      <c r="I58" s="199"/>
      <c r="J58" s="54"/>
      <c r="K58" s="30"/>
      <c r="L58" s="55"/>
      <c r="M58" s="89"/>
      <c r="N58" s="74"/>
      <c r="P58" s="79"/>
    </row>
    <row r="59" spans="2:16" ht="27" customHeight="1">
      <c r="B59" s="52">
        <v>6</v>
      </c>
      <c r="C59" s="58" t="s">
        <v>91</v>
      </c>
      <c r="D59" s="66" t="s">
        <v>7</v>
      </c>
      <c r="E59" s="88">
        <v>30</v>
      </c>
      <c r="F59" s="52"/>
      <c r="G59" s="199"/>
      <c r="H59" s="52"/>
      <c r="I59" s="199"/>
      <c r="J59" s="54"/>
      <c r="K59" s="30"/>
      <c r="L59" s="55"/>
      <c r="M59" s="89"/>
      <c r="N59" s="74"/>
      <c r="P59" s="79"/>
    </row>
    <row r="60" spans="2:16" ht="19.5" customHeight="1">
      <c r="B60" s="52">
        <v>7</v>
      </c>
      <c r="C60" s="58" t="s">
        <v>92</v>
      </c>
      <c r="D60" s="66" t="s">
        <v>7</v>
      </c>
      <c r="E60" s="88">
        <v>8</v>
      </c>
      <c r="F60" s="52"/>
      <c r="G60" s="199"/>
      <c r="H60" s="52"/>
      <c r="I60" s="199"/>
      <c r="J60" s="54"/>
      <c r="K60" s="30"/>
      <c r="L60" s="55"/>
      <c r="M60" s="89"/>
      <c r="N60" s="74"/>
      <c r="P60" s="79"/>
    </row>
    <row r="61" spans="2:16" ht="23.25" customHeight="1">
      <c r="B61" s="52">
        <v>8</v>
      </c>
      <c r="C61" s="58" t="s">
        <v>93</v>
      </c>
      <c r="D61" s="66" t="s">
        <v>7</v>
      </c>
      <c r="E61" s="88">
        <v>5</v>
      </c>
      <c r="F61" s="52"/>
      <c r="G61" s="199"/>
      <c r="H61" s="52"/>
      <c r="I61" s="199"/>
      <c r="J61" s="54"/>
      <c r="K61" s="30"/>
      <c r="L61" s="55"/>
      <c r="M61" s="89"/>
      <c r="N61" s="74"/>
      <c r="P61" s="79"/>
    </row>
    <row r="62" spans="2:16" ht="36.75" customHeight="1">
      <c r="B62" s="52">
        <v>9</v>
      </c>
      <c r="C62" s="58" t="s">
        <v>94</v>
      </c>
      <c r="D62" s="66" t="s">
        <v>7</v>
      </c>
      <c r="E62" s="88">
        <v>1</v>
      </c>
      <c r="F62" s="52"/>
      <c r="G62" s="199"/>
      <c r="H62" s="52"/>
      <c r="I62" s="199"/>
      <c r="J62" s="54"/>
      <c r="K62" s="30"/>
      <c r="L62" s="55"/>
      <c r="M62" s="89"/>
      <c r="N62" s="74"/>
      <c r="P62" s="79"/>
    </row>
    <row r="63" spans="2:16" ht="27" customHeight="1">
      <c r="B63" s="52">
        <v>10</v>
      </c>
      <c r="C63" s="58" t="s">
        <v>139</v>
      </c>
      <c r="D63" s="66" t="s">
        <v>7</v>
      </c>
      <c r="E63" s="88">
        <v>40</v>
      </c>
      <c r="F63" s="52"/>
      <c r="G63" s="199"/>
      <c r="H63" s="52"/>
      <c r="I63" s="199"/>
      <c r="J63" s="54"/>
      <c r="K63" s="30"/>
      <c r="L63" s="55"/>
      <c r="M63" s="89"/>
      <c r="N63" s="74"/>
      <c r="P63" s="79"/>
    </row>
    <row r="64" spans="2:16" ht="21" customHeight="1">
      <c r="B64" s="52">
        <v>11</v>
      </c>
      <c r="C64" s="58" t="s">
        <v>95</v>
      </c>
      <c r="D64" s="66" t="s">
        <v>7</v>
      </c>
      <c r="E64" s="88">
        <v>5</v>
      </c>
      <c r="F64" s="52"/>
      <c r="G64" s="199"/>
      <c r="H64" s="52"/>
      <c r="I64" s="199"/>
      <c r="J64" s="54"/>
      <c r="K64" s="30"/>
      <c r="L64" s="55"/>
      <c r="M64" s="89"/>
      <c r="N64" s="74"/>
      <c r="P64" s="79"/>
    </row>
    <row r="65" spans="2:16" ht="21" customHeight="1">
      <c r="B65" s="52">
        <v>12</v>
      </c>
      <c r="C65" s="58" t="s">
        <v>96</v>
      </c>
      <c r="D65" s="66" t="s">
        <v>7</v>
      </c>
      <c r="E65" s="88">
        <v>400</v>
      </c>
      <c r="F65" s="52"/>
      <c r="G65" s="199"/>
      <c r="H65" s="52"/>
      <c r="I65" s="199"/>
      <c r="J65" s="54"/>
      <c r="K65" s="30"/>
      <c r="L65" s="55"/>
      <c r="M65" s="89"/>
      <c r="N65" s="74"/>
      <c r="P65" s="79"/>
    </row>
    <row r="66" spans="2:16" ht="21" customHeight="1">
      <c r="B66" s="52">
        <v>13</v>
      </c>
      <c r="C66" s="58" t="s">
        <v>97</v>
      </c>
      <c r="D66" s="66" t="s">
        <v>7</v>
      </c>
      <c r="E66" s="88">
        <v>5</v>
      </c>
      <c r="F66" s="52"/>
      <c r="G66" s="199"/>
      <c r="H66" s="52"/>
      <c r="I66" s="199"/>
      <c r="J66" s="54"/>
      <c r="K66" s="30"/>
      <c r="L66" s="55"/>
      <c r="M66" s="89"/>
      <c r="N66" s="74"/>
      <c r="P66" s="79"/>
    </row>
    <row r="67" spans="2:16" ht="21" customHeight="1">
      <c r="B67" s="52">
        <v>14</v>
      </c>
      <c r="C67" s="58" t="s">
        <v>98</v>
      </c>
      <c r="D67" s="66" t="s">
        <v>7</v>
      </c>
      <c r="E67" s="88">
        <v>12.662337662337661</v>
      </c>
      <c r="F67" s="52"/>
      <c r="G67" s="199"/>
      <c r="H67" s="52"/>
      <c r="I67" s="199"/>
      <c r="J67" s="54"/>
      <c r="K67" s="30"/>
      <c r="L67" s="55"/>
      <c r="M67" s="89"/>
      <c r="N67" s="74"/>
      <c r="P67" s="79"/>
    </row>
    <row r="68" spans="2:16" ht="21" customHeight="1">
      <c r="B68" s="52">
        <v>15</v>
      </c>
      <c r="C68" s="58" t="s">
        <v>99</v>
      </c>
      <c r="D68" s="66" t="s">
        <v>7</v>
      </c>
      <c r="E68" s="88">
        <v>17.76923076923077</v>
      </c>
      <c r="F68" s="52"/>
      <c r="G68" s="199"/>
      <c r="H68" s="52"/>
      <c r="I68" s="199"/>
      <c r="J68" s="54"/>
      <c r="K68" s="30"/>
      <c r="L68" s="55"/>
      <c r="M68" s="89"/>
      <c r="N68" s="74"/>
      <c r="P68" s="79"/>
    </row>
    <row r="69" spans="2:16" ht="21" customHeight="1">
      <c r="B69" s="52">
        <v>16</v>
      </c>
      <c r="C69" s="58" t="s">
        <v>100</v>
      </c>
      <c r="D69" s="66" t="s">
        <v>7</v>
      </c>
      <c r="E69" s="88">
        <v>20</v>
      </c>
      <c r="F69" s="52"/>
      <c r="G69" s="199"/>
      <c r="H69" s="52"/>
      <c r="I69" s="199"/>
      <c r="J69" s="54"/>
      <c r="K69" s="30"/>
      <c r="L69" s="55"/>
      <c r="M69" s="89"/>
      <c r="N69" s="74"/>
      <c r="P69" s="79"/>
    </row>
    <row r="70" spans="2:16" ht="21" customHeight="1">
      <c r="B70" s="52">
        <v>17</v>
      </c>
      <c r="C70" s="58" t="s">
        <v>101</v>
      </c>
      <c r="D70" s="66" t="s">
        <v>7</v>
      </c>
      <c r="E70" s="88">
        <v>1</v>
      </c>
      <c r="F70" s="52"/>
      <c r="G70" s="199"/>
      <c r="H70" s="52"/>
      <c r="I70" s="199"/>
      <c r="J70" s="54"/>
      <c r="K70" s="30"/>
      <c r="L70" s="55"/>
      <c r="M70" s="89"/>
      <c r="N70" s="74"/>
      <c r="P70" s="79"/>
    </row>
    <row r="71" spans="2:16" ht="21" customHeight="1">
      <c r="B71" s="52">
        <v>18</v>
      </c>
      <c r="C71" s="58" t="s">
        <v>102</v>
      </c>
      <c r="D71" s="66" t="s">
        <v>7</v>
      </c>
      <c r="E71" s="88">
        <v>3</v>
      </c>
      <c r="F71" s="52"/>
      <c r="G71" s="199"/>
      <c r="H71" s="52"/>
      <c r="I71" s="199"/>
      <c r="J71" s="54"/>
      <c r="K71" s="30"/>
      <c r="L71" s="55"/>
      <c r="M71" s="89"/>
      <c r="N71" s="74"/>
      <c r="P71" s="79"/>
    </row>
    <row r="72" spans="2:16" ht="21" customHeight="1">
      <c r="B72" s="99">
        <v>19</v>
      </c>
      <c r="C72" s="205" t="s">
        <v>103</v>
      </c>
      <c r="D72" s="98" t="s">
        <v>7</v>
      </c>
      <c r="E72" s="69">
        <v>1.9999999999999998</v>
      </c>
      <c r="F72" s="99"/>
      <c r="G72" s="29"/>
      <c r="H72" s="99"/>
      <c r="I72" s="29"/>
      <c r="J72" s="50"/>
      <c r="K72" s="41"/>
      <c r="L72" s="51"/>
      <c r="M72" s="206"/>
      <c r="N72" s="74"/>
      <c r="P72" s="79"/>
    </row>
    <row r="73" spans="2:16" ht="24" customHeight="1">
      <c r="B73" s="52">
        <v>20</v>
      </c>
      <c r="C73" s="58" t="s">
        <v>104</v>
      </c>
      <c r="D73" s="66" t="s">
        <v>7</v>
      </c>
      <c r="E73" s="88">
        <v>2</v>
      </c>
      <c r="F73" s="52"/>
      <c r="G73" s="199"/>
      <c r="H73" s="52"/>
      <c r="I73" s="199"/>
      <c r="J73" s="54"/>
      <c r="K73" s="30"/>
      <c r="L73" s="55"/>
      <c r="M73" s="89"/>
      <c r="N73" s="74"/>
      <c r="P73" s="79"/>
    </row>
    <row r="74" spans="2:16" ht="24" customHeight="1">
      <c r="B74" s="52">
        <v>21</v>
      </c>
      <c r="C74" s="58" t="s">
        <v>105</v>
      </c>
      <c r="D74" s="66" t="s">
        <v>7</v>
      </c>
      <c r="E74" s="88">
        <v>1</v>
      </c>
      <c r="F74" s="52"/>
      <c r="G74" s="199"/>
      <c r="H74" s="52"/>
      <c r="I74" s="199"/>
      <c r="J74" s="54"/>
      <c r="K74" s="30"/>
      <c r="L74" s="55"/>
      <c r="M74" s="89"/>
      <c r="N74" s="74"/>
      <c r="P74" s="79"/>
    </row>
    <row r="75" spans="2:16" ht="24" customHeight="1" thickBot="1">
      <c r="B75" s="52">
        <v>22</v>
      </c>
      <c r="C75" s="58" t="s">
        <v>106</v>
      </c>
      <c r="D75" s="66" t="s">
        <v>7</v>
      </c>
      <c r="E75" s="88">
        <v>1</v>
      </c>
      <c r="F75" s="52"/>
      <c r="G75" s="199"/>
      <c r="H75" s="52"/>
      <c r="I75" s="199"/>
      <c r="J75" s="54"/>
      <c r="K75" s="30"/>
      <c r="L75" s="55"/>
      <c r="M75" s="89"/>
      <c r="N75" s="74"/>
      <c r="P75" s="79"/>
    </row>
    <row r="76" spans="2:16" ht="13.5" customHeight="1" thickBot="1">
      <c r="B76" s="213" t="s">
        <v>0</v>
      </c>
      <c r="C76" s="220" t="s">
        <v>1</v>
      </c>
      <c r="D76" s="222" t="s">
        <v>40</v>
      </c>
      <c r="E76" s="220" t="s">
        <v>2</v>
      </c>
      <c r="F76" s="208" t="s">
        <v>42</v>
      </c>
      <c r="G76" s="209"/>
      <c r="H76" s="208" t="s">
        <v>20</v>
      </c>
      <c r="I76" s="209"/>
      <c r="J76" s="210" t="s">
        <v>15</v>
      </c>
      <c r="K76" s="211"/>
      <c r="L76" s="212"/>
      <c r="M76" s="213" t="s">
        <v>18</v>
      </c>
      <c r="P76" s="79"/>
    </row>
    <row r="77" spans="2:16" ht="34.5" customHeight="1" thickBot="1">
      <c r="B77" s="214"/>
      <c r="C77" s="224"/>
      <c r="D77" s="225"/>
      <c r="E77" s="224"/>
      <c r="F77" s="102" t="s">
        <v>3</v>
      </c>
      <c r="G77" s="12" t="s">
        <v>24</v>
      </c>
      <c r="H77" s="102" t="s">
        <v>3</v>
      </c>
      <c r="I77" s="12" t="s">
        <v>24</v>
      </c>
      <c r="J77" s="42" t="s">
        <v>4</v>
      </c>
      <c r="K77" s="186" t="s">
        <v>5</v>
      </c>
      <c r="L77" s="187" t="s">
        <v>6</v>
      </c>
      <c r="M77" s="214"/>
      <c r="P77" s="79"/>
    </row>
    <row r="78" spans="2:16" ht="27" customHeight="1">
      <c r="B78" s="52">
        <v>23</v>
      </c>
      <c r="C78" s="58" t="s">
        <v>81</v>
      </c>
      <c r="D78" s="66" t="s">
        <v>7</v>
      </c>
      <c r="E78" s="88">
        <v>1</v>
      </c>
      <c r="F78" s="52"/>
      <c r="G78" s="199"/>
      <c r="H78" s="52"/>
      <c r="I78" s="199"/>
      <c r="J78" s="54"/>
      <c r="K78" s="30"/>
      <c r="L78" s="55"/>
      <c r="M78" s="89"/>
      <c r="N78" s="74"/>
      <c r="P78" s="79"/>
    </row>
    <row r="79" spans="2:16" ht="27" customHeight="1">
      <c r="B79" s="52">
        <v>24</v>
      </c>
      <c r="C79" s="58" t="s">
        <v>107</v>
      </c>
      <c r="D79" s="66" t="s">
        <v>7</v>
      </c>
      <c r="E79" s="88">
        <v>1</v>
      </c>
      <c r="F79" s="52"/>
      <c r="G79" s="199"/>
      <c r="H79" s="52"/>
      <c r="I79" s="199"/>
      <c r="J79" s="54"/>
      <c r="K79" s="30"/>
      <c r="L79" s="55"/>
      <c r="M79" s="89"/>
      <c r="N79" s="74"/>
      <c r="P79" s="79"/>
    </row>
    <row r="80" spans="2:16" ht="27" customHeight="1">
      <c r="B80" s="52">
        <v>25</v>
      </c>
      <c r="C80" s="58" t="s">
        <v>108</v>
      </c>
      <c r="D80" s="66" t="s">
        <v>7</v>
      </c>
      <c r="E80" s="88">
        <v>1</v>
      </c>
      <c r="F80" s="52"/>
      <c r="G80" s="199"/>
      <c r="H80" s="52"/>
      <c r="I80" s="199"/>
      <c r="J80" s="54"/>
      <c r="K80" s="30"/>
      <c r="L80" s="55"/>
      <c r="M80" s="89"/>
      <c r="N80" s="74"/>
      <c r="P80" s="79"/>
    </row>
    <row r="81" spans="2:16" ht="27" customHeight="1">
      <c r="B81" s="52">
        <v>26</v>
      </c>
      <c r="C81" s="58" t="s">
        <v>109</v>
      </c>
      <c r="D81" s="66" t="s">
        <v>7</v>
      </c>
      <c r="E81" s="88">
        <v>2</v>
      </c>
      <c r="F81" s="52"/>
      <c r="G81" s="199"/>
      <c r="H81" s="52"/>
      <c r="I81" s="199"/>
      <c r="J81" s="54"/>
      <c r="K81" s="30"/>
      <c r="L81" s="55"/>
      <c r="M81" s="89"/>
      <c r="N81" s="74"/>
      <c r="P81" s="79"/>
    </row>
    <row r="82" spans="2:16" ht="27" customHeight="1">
      <c r="B82" s="52">
        <v>27</v>
      </c>
      <c r="C82" s="58" t="s">
        <v>110</v>
      </c>
      <c r="D82" s="66" t="s">
        <v>7</v>
      </c>
      <c r="E82" s="88">
        <v>4</v>
      </c>
      <c r="F82" s="52"/>
      <c r="G82" s="199"/>
      <c r="H82" s="52"/>
      <c r="I82" s="199"/>
      <c r="J82" s="54"/>
      <c r="K82" s="30"/>
      <c r="L82" s="55"/>
      <c r="M82" s="89"/>
      <c r="N82" s="74"/>
      <c r="P82" s="79"/>
    </row>
    <row r="83" spans="2:16" ht="27" customHeight="1">
      <c r="B83" s="52">
        <v>28</v>
      </c>
      <c r="C83" s="58" t="s">
        <v>111</v>
      </c>
      <c r="D83" s="66" t="s">
        <v>7</v>
      </c>
      <c r="E83" s="88">
        <v>2</v>
      </c>
      <c r="F83" s="52"/>
      <c r="G83" s="199"/>
      <c r="H83" s="52"/>
      <c r="I83" s="199"/>
      <c r="J83" s="54"/>
      <c r="K83" s="30"/>
      <c r="L83" s="55"/>
      <c r="M83" s="89"/>
      <c r="N83" s="74"/>
      <c r="P83" s="79"/>
    </row>
    <row r="84" spans="2:16" ht="27" customHeight="1">
      <c r="B84" s="52">
        <v>29</v>
      </c>
      <c r="C84" s="58" t="s">
        <v>112</v>
      </c>
      <c r="D84" s="66" t="s">
        <v>7</v>
      </c>
      <c r="E84" s="88">
        <v>0.9999999999999999</v>
      </c>
      <c r="F84" s="52"/>
      <c r="G84" s="199"/>
      <c r="H84" s="52"/>
      <c r="I84" s="199"/>
      <c r="J84" s="54"/>
      <c r="K84" s="30"/>
      <c r="L84" s="55"/>
      <c r="M84" s="89"/>
      <c r="N84" s="74"/>
      <c r="P84" s="79"/>
    </row>
    <row r="85" spans="2:16" ht="27" customHeight="1">
      <c r="B85" s="52">
        <v>30</v>
      </c>
      <c r="C85" s="58" t="s">
        <v>113</v>
      </c>
      <c r="D85" s="66" t="s">
        <v>7</v>
      </c>
      <c r="E85" s="88">
        <v>2</v>
      </c>
      <c r="F85" s="52"/>
      <c r="G85" s="199"/>
      <c r="H85" s="52"/>
      <c r="I85" s="199"/>
      <c r="J85" s="54"/>
      <c r="K85" s="30"/>
      <c r="L85" s="55"/>
      <c r="M85" s="89"/>
      <c r="N85" s="74"/>
      <c r="P85" s="79"/>
    </row>
    <row r="86" spans="2:16" ht="27" customHeight="1">
      <c r="B86" s="52">
        <v>31</v>
      </c>
      <c r="C86" s="58" t="s">
        <v>114</v>
      </c>
      <c r="D86" s="66" t="s">
        <v>7</v>
      </c>
      <c r="E86" s="88">
        <v>2</v>
      </c>
      <c r="F86" s="52"/>
      <c r="G86" s="199"/>
      <c r="H86" s="52"/>
      <c r="I86" s="199"/>
      <c r="J86" s="54"/>
      <c r="K86" s="30"/>
      <c r="L86" s="55"/>
      <c r="M86" s="89"/>
      <c r="N86" s="74"/>
      <c r="P86" s="79"/>
    </row>
    <row r="87" spans="2:16" ht="27" customHeight="1">
      <c r="B87" s="52">
        <v>32</v>
      </c>
      <c r="C87" s="58" t="s">
        <v>115</v>
      </c>
      <c r="D87" s="66" t="s">
        <v>7</v>
      </c>
      <c r="E87" s="88">
        <v>2</v>
      </c>
      <c r="F87" s="52"/>
      <c r="G87" s="199"/>
      <c r="H87" s="52"/>
      <c r="I87" s="199"/>
      <c r="J87" s="54"/>
      <c r="K87" s="30"/>
      <c r="L87" s="55"/>
      <c r="M87" s="89"/>
      <c r="N87" s="74"/>
      <c r="P87" s="79"/>
    </row>
    <row r="88" spans="2:16" ht="27" customHeight="1">
      <c r="B88" s="52">
        <v>33</v>
      </c>
      <c r="C88" s="58" t="s">
        <v>116</v>
      </c>
      <c r="D88" s="66" t="s">
        <v>7</v>
      </c>
      <c r="E88" s="88">
        <v>2</v>
      </c>
      <c r="F88" s="52"/>
      <c r="G88" s="199"/>
      <c r="H88" s="52"/>
      <c r="I88" s="199"/>
      <c r="J88" s="54"/>
      <c r="K88" s="30"/>
      <c r="L88" s="55"/>
      <c r="M88" s="89"/>
      <c r="N88" s="74"/>
      <c r="P88" s="79"/>
    </row>
    <row r="89" spans="2:16" ht="27" customHeight="1">
      <c r="B89" s="52">
        <v>34</v>
      </c>
      <c r="C89" s="58" t="s">
        <v>117</v>
      </c>
      <c r="D89" s="66" t="s">
        <v>7</v>
      </c>
      <c r="E89" s="88">
        <v>2</v>
      </c>
      <c r="F89" s="52"/>
      <c r="G89" s="199"/>
      <c r="H89" s="52"/>
      <c r="I89" s="199"/>
      <c r="J89" s="54"/>
      <c r="K89" s="30"/>
      <c r="L89" s="55"/>
      <c r="M89" s="89"/>
      <c r="N89" s="74"/>
      <c r="P89" s="79"/>
    </row>
    <row r="90" spans="2:16" ht="27" customHeight="1">
      <c r="B90" s="52">
        <v>35</v>
      </c>
      <c r="C90" s="58" t="s">
        <v>118</v>
      </c>
      <c r="D90" s="66" t="s">
        <v>123</v>
      </c>
      <c r="E90" s="88">
        <v>110</v>
      </c>
      <c r="F90" s="52"/>
      <c r="G90" s="199"/>
      <c r="H90" s="52"/>
      <c r="I90" s="199"/>
      <c r="J90" s="54"/>
      <c r="K90" s="30"/>
      <c r="L90" s="55"/>
      <c r="M90" s="89"/>
      <c r="N90" s="74"/>
      <c r="P90" s="79"/>
    </row>
    <row r="91" spans="2:16" ht="27" customHeight="1">
      <c r="B91" s="52">
        <v>36</v>
      </c>
      <c r="C91" s="58" t="s">
        <v>119</v>
      </c>
      <c r="D91" s="66" t="s">
        <v>123</v>
      </c>
      <c r="E91" s="88">
        <v>25</v>
      </c>
      <c r="F91" s="52"/>
      <c r="G91" s="199"/>
      <c r="H91" s="52"/>
      <c r="I91" s="199"/>
      <c r="J91" s="54"/>
      <c r="K91" s="30"/>
      <c r="L91" s="55"/>
      <c r="M91" s="89"/>
      <c r="N91" s="74"/>
      <c r="P91" s="79"/>
    </row>
    <row r="92" spans="2:16" ht="27" customHeight="1">
      <c r="B92" s="52">
        <v>37</v>
      </c>
      <c r="C92" s="58" t="s">
        <v>120</v>
      </c>
      <c r="D92" s="66" t="s">
        <v>123</v>
      </c>
      <c r="E92" s="88">
        <v>10</v>
      </c>
      <c r="F92" s="52"/>
      <c r="G92" s="199"/>
      <c r="H92" s="52"/>
      <c r="I92" s="199"/>
      <c r="J92" s="54"/>
      <c r="K92" s="30"/>
      <c r="L92" s="55"/>
      <c r="M92" s="89"/>
      <c r="N92" s="74"/>
      <c r="P92" s="79"/>
    </row>
    <row r="93" spans="2:16" ht="27" customHeight="1">
      <c r="B93" s="52">
        <v>38</v>
      </c>
      <c r="C93" s="58" t="s">
        <v>121</v>
      </c>
      <c r="D93" s="66" t="s">
        <v>7</v>
      </c>
      <c r="E93" s="88">
        <v>2</v>
      </c>
      <c r="F93" s="99"/>
      <c r="G93" s="29"/>
      <c r="H93" s="99"/>
      <c r="I93" s="29"/>
      <c r="J93" s="54"/>
      <c r="K93" s="30"/>
      <c r="L93" s="55"/>
      <c r="M93" s="89"/>
      <c r="N93" s="74"/>
      <c r="P93" s="79"/>
    </row>
    <row r="94" spans="2:16" ht="29.25" customHeight="1" thickBot="1">
      <c r="B94" s="93">
        <v>39</v>
      </c>
      <c r="C94" s="109" t="s">
        <v>122</v>
      </c>
      <c r="D94" s="100" t="s">
        <v>7</v>
      </c>
      <c r="E94" s="70">
        <v>1</v>
      </c>
      <c r="F94" s="47"/>
      <c r="G94" s="31"/>
      <c r="H94" s="47"/>
      <c r="I94" s="31"/>
      <c r="J94" s="44"/>
      <c r="K94" s="43"/>
      <c r="L94" s="45"/>
      <c r="M94" s="85"/>
      <c r="N94" s="74"/>
      <c r="P94" s="79"/>
    </row>
    <row r="95" spans="2:16" ht="25.5" customHeight="1" thickBot="1">
      <c r="B95" s="16"/>
      <c r="C95" s="17"/>
      <c r="D95" s="18"/>
      <c r="E95" s="91"/>
      <c r="F95" s="19" t="s">
        <v>8</v>
      </c>
      <c r="G95" s="75"/>
      <c r="H95" s="19" t="s">
        <v>8</v>
      </c>
      <c r="I95" s="75"/>
      <c r="J95" s="20"/>
      <c r="K95" s="218" t="s">
        <v>9</v>
      </c>
      <c r="L95" s="218"/>
      <c r="M95" s="218"/>
      <c r="P95" s="79"/>
    </row>
    <row r="96" spans="2:16" ht="18" customHeight="1">
      <c r="B96" s="16"/>
      <c r="C96" s="17"/>
      <c r="D96" s="18"/>
      <c r="E96" s="91"/>
      <c r="F96" s="19"/>
      <c r="G96" s="80"/>
      <c r="H96" s="19"/>
      <c r="I96" s="80"/>
      <c r="J96" s="20"/>
      <c r="K96" s="183"/>
      <c r="L96" s="183"/>
      <c r="M96" s="183"/>
      <c r="P96" s="79"/>
    </row>
    <row r="97" spans="2:16" ht="27.75" customHeight="1">
      <c r="B97" s="16"/>
      <c r="C97" s="17"/>
      <c r="D97" s="18"/>
      <c r="E97" s="91"/>
      <c r="F97" s="19"/>
      <c r="G97" s="80"/>
      <c r="H97" s="19"/>
      <c r="I97" s="80"/>
      <c r="J97" s="20"/>
      <c r="K97" s="183"/>
      <c r="L97" s="183"/>
      <c r="M97" s="183"/>
      <c r="P97" s="79"/>
    </row>
    <row r="98" spans="2:16" ht="13.5" thickBot="1">
      <c r="B98" s="198" t="s">
        <v>80</v>
      </c>
      <c r="C98" s="198"/>
      <c r="D98" s="198"/>
      <c r="E98" s="188"/>
      <c r="F98" s="86"/>
      <c r="G98" s="76"/>
      <c r="H98" s="76"/>
      <c r="I98" s="76"/>
      <c r="J98" s="77"/>
      <c r="K98" s="11"/>
      <c r="L98" s="11"/>
      <c r="P98" s="79"/>
    </row>
    <row r="99" spans="2:16" ht="13.5" customHeight="1" thickBot="1">
      <c r="B99" s="213" t="s">
        <v>0</v>
      </c>
      <c r="C99" s="220" t="s">
        <v>1</v>
      </c>
      <c r="D99" s="222" t="s">
        <v>40</v>
      </c>
      <c r="E99" s="220" t="s">
        <v>2</v>
      </c>
      <c r="F99" s="208" t="s">
        <v>42</v>
      </c>
      <c r="G99" s="209"/>
      <c r="H99" s="208" t="s">
        <v>20</v>
      </c>
      <c r="I99" s="209"/>
      <c r="J99" s="210" t="s">
        <v>15</v>
      </c>
      <c r="K99" s="211"/>
      <c r="L99" s="212"/>
      <c r="M99" s="213" t="s">
        <v>18</v>
      </c>
      <c r="P99" s="79"/>
    </row>
    <row r="100" spans="2:16" ht="34.5" customHeight="1" thickBot="1">
      <c r="B100" s="219"/>
      <c r="C100" s="221"/>
      <c r="D100" s="223"/>
      <c r="E100" s="221"/>
      <c r="F100" s="102" t="s">
        <v>3</v>
      </c>
      <c r="G100" s="12" t="s">
        <v>24</v>
      </c>
      <c r="H100" s="116" t="s">
        <v>3</v>
      </c>
      <c r="I100" s="24" t="s">
        <v>24</v>
      </c>
      <c r="J100" s="13" t="s">
        <v>4</v>
      </c>
      <c r="K100" s="14" t="s">
        <v>5</v>
      </c>
      <c r="L100" s="15" t="s">
        <v>6</v>
      </c>
      <c r="M100" s="214"/>
      <c r="P100" s="79"/>
    </row>
    <row r="101" spans="2:16" ht="27" customHeight="1">
      <c r="B101" s="46">
        <v>1</v>
      </c>
      <c r="C101" s="56" t="s">
        <v>81</v>
      </c>
      <c r="D101" s="65" t="s">
        <v>7</v>
      </c>
      <c r="E101" s="68">
        <v>1</v>
      </c>
      <c r="F101" s="46"/>
      <c r="G101" s="25"/>
      <c r="H101" s="46"/>
      <c r="I101" s="25"/>
      <c r="J101" s="26"/>
      <c r="K101" s="27"/>
      <c r="L101" s="28"/>
      <c r="M101" s="72"/>
      <c r="N101" s="74"/>
      <c r="P101" s="79"/>
    </row>
    <row r="102" spans="2:16" ht="27" customHeight="1">
      <c r="B102" s="52">
        <v>2</v>
      </c>
      <c r="C102" s="58" t="s">
        <v>82</v>
      </c>
      <c r="D102" s="66" t="s">
        <v>7</v>
      </c>
      <c r="E102" s="88">
        <v>1</v>
      </c>
      <c r="F102" s="52"/>
      <c r="G102" s="199"/>
      <c r="H102" s="52"/>
      <c r="I102" s="199"/>
      <c r="J102" s="54"/>
      <c r="K102" s="30"/>
      <c r="L102" s="55"/>
      <c r="M102" s="89"/>
      <c r="N102" s="74"/>
      <c r="P102" s="79"/>
    </row>
    <row r="103" spans="2:16" ht="27" customHeight="1">
      <c r="B103" s="52">
        <v>3</v>
      </c>
      <c r="C103" s="58" t="s">
        <v>83</v>
      </c>
      <c r="D103" s="66" t="s">
        <v>7</v>
      </c>
      <c r="E103" s="88">
        <v>1</v>
      </c>
      <c r="F103" s="52"/>
      <c r="G103" s="199"/>
      <c r="H103" s="52"/>
      <c r="I103" s="199"/>
      <c r="J103" s="54"/>
      <c r="K103" s="30"/>
      <c r="L103" s="55"/>
      <c r="M103" s="89"/>
      <c r="N103" s="74"/>
      <c r="P103" s="79"/>
    </row>
    <row r="104" spans="2:16" ht="27" customHeight="1">
      <c r="B104" s="52">
        <v>4</v>
      </c>
      <c r="C104" s="58" t="s">
        <v>84</v>
      </c>
      <c r="D104" s="66" t="s">
        <v>7</v>
      </c>
      <c r="E104" s="88">
        <v>10</v>
      </c>
      <c r="F104" s="52"/>
      <c r="G104" s="199"/>
      <c r="H104" s="52"/>
      <c r="I104" s="199"/>
      <c r="J104" s="54"/>
      <c r="K104" s="30"/>
      <c r="L104" s="55"/>
      <c r="M104" s="89"/>
      <c r="N104" s="74"/>
      <c r="P104" s="79"/>
    </row>
    <row r="105" spans="2:16" ht="27" customHeight="1" thickBot="1">
      <c r="B105" s="93">
        <v>5</v>
      </c>
      <c r="C105" s="200" t="s">
        <v>85</v>
      </c>
      <c r="D105" s="100" t="s">
        <v>7</v>
      </c>
      <c r="E105" s="195">
        <v>1</v>
      </c>
      <c r="F105" s="93"/>
      <c r="G105" s="185"/>
      <c r="H105" s="93"/>
      <c r="I105" s="185"/>
      <c r="J105" s="94"/>
      <c r="K105" s="95"/>
      <c r="L105" s="96"/>
      <c r="M105" s="201"/>
      <c r="N105" s="74"/>
      <c r="P105" s="79"/>
    </row>
    <row r="106" spans="2:16" ht="25.5" customHeight="1" thickBot="1">
      <c r="B106" s="16"/>
      <c r="C106" s="17"/>
      <c r="D106" s="18"/>
      <c r="E106" s="18"/>
      <c r="F106" s="19" t="s">
        <v>8</v>
      </c>
      <c r="G106" s="75"/>
      <c r="H106" s="19" t="s">
        <v>8</v>
      </c>
      <c r="I106" s="75"/>
      <c r="J106" s="20"/>
      <c r="K106" s="218" t="s">
        <v>9</v>
      </c>
      <c r="L106" s="218"/>
      <c r="M106" s="218"/>
      <c r="P106" s="79"/>
    </row>
    <row r="107" spans="1:16" ht="12.75">
      <c r="A107" s="22"/>
      <c r="B107" s="21"/>
      <c r="C107" s="23"/>
      <c r="D107" s="3"/>
      <c r="E107" s="3"/>
      <c r="P107" s="79"/>
    </row>
    <row r="108" spans="1:16" ht="21.75" customHeight="1">
      <c r="A108" s="22"/>
      <c r="B108" s="21"/>
      <c r="C108" s="90"/>
      <c r="D108" s="3"/>
      <c r="E108" s="3"/>
      <c r="G108" s="97"/>
      <c r="H108" s="97"/>
      <c r="I108" s="97"/>
      <c r="P108" s="79"/>
    </row>
    <row r="109" spans="1:16" ht="21.75" customHeight="1">
      <c r="A109" s="22"/>
      <c r="B109" s="21"/>
      <c r="C109" s="23"/>
      <c r="D109" s="3"/>
      <c r="E109" s="3"/>
      <c r="P109" s="79"/>
    </row>
    <row r="110" spans="2:16" ht="21.75" customHeight="1">
      <c r="B110" s="226" t="s">
        <v>10</v>
      </c>
      <c r="C110" s="227"/>
      <c r="D110" s="227"/>
      <c r="E110" s="227"/>
      <c r="F110" s="19"/>
      <c r="G110" s="19"/>
      <c r="H110" s="19"/>
      <c r="I110" s="19"/>
      <c r="J110" s="20"/>
      <c r="K110" s="84"/>
      <c r="L110" s="84"/>
      <c r="M110" s="84"/>
      <c r="P110" s="79"/>
    </row>
    <row r="111" spans="1:16" ht="12.75">
      <c r="A111" s="22"/>
      <c r="B111" s="227"/>
      <c r="C111" s="227"/>
      <c r="D111" s="227"/>
      <c r="E111" s="227"/>
      <c r="P111" s="79"/>
    </row>
    <row r="112" spans="1:16" ht="6" customHeight="1" thickBot="1">
      <c r="A112" s="22"/>
      <c r="B112" s="21"/>
      <c r="C112" s="23"/>
      <c r="D112" s="3"/>
      <c r="E112" s="3"/>
      <c r="P112" s="79"/>
    </row>
    <row r="113" spans="2:16" ht="21" customHeight="1" thickBot="1">
      <c r="B113" s="57" t="s">
        <v>0</v>
      </c>
      <c r="C113" s="62" t="s">
        <v>19</v>
      </c>
      <c r="D113" s="228" t="s">
        <v>140</v>
      </c>
      <c r="E113" s="229"/>
      <c r="F113" s="229"/>
      <c r="G113" s="229"/>
      <c r="H113" s="229"/>
      <c r="I113" s="229"/>
      <c r="J113" s="229"/>
      <c r="K113" s="230"/>
      <c r="M113" s="71"/>
      <c r="P113" s="79"/>
    </row>
    <row r="114" spans="2:16" ht="4.5" customHeight="1" thickBot="1">
      <c r="B114" s="57"/>
      <c r="C114" s="32"/>
      <c r="D114" s="81"/>
      <c r="E114" s="82"/>
      <c r="F114" s="82"/>
      <c r="G114" s="82"/>
      <c r="H114" s="110"/>
      <c r="I114" s="110"/>
      <c r="J114" s="82"/>
      <c r="K114" s="83"/>
      <c r="M114" s="71"/>
      <c r="P114" s="79"/>
    </row>
    <row r="115" spans="2:16" ht="21" customHeight="1" thickBot="1">
      <c r="B115" s="33">
        <v>1</v>
      </c>
      <c r="C115" s="34" t="s">
        <v>141</v>
      </c>
      <c r="D115" s="215"/>
      <c r="E115" s="216"/>
      <c r="F115" s="216"/>
      <c r="G115" s="216"/>
      <c r="H115" s="216"/>
      <c r="I115" s="216"/>
      <c r="J115" s="216"/>
      <c r="K115" s="217"/>
      <c r="M115" s="71"/>
      <c r="P115" s="79"/>
    </row>
    <row r="116" spans="2:16" ht="9.75" customHeight="1" thickBot="1">
      <c r="B116" s="37"/>
      <c r="C116" s="35"/>
      <c r="D116" s="38"/>
      <c r="E116" s="38"/>
      <c r="F116" s="39"/>
      <c r="G116" s="39"/>
      <c r="H116" s="39"/>
      <c r="I116" s="39"/>
      <c r="J116" s="39"/>
      <c r="M116" s="71"/>
      <c r="P116" s="79"/>
    </row>
    <row r="117" spans="2:16" ht="23.25" customHeight="1" thickBot="1">
      <c r="B117" s="33">
        <v>2</v>
      </c>
      <c r="C117" s="207" t="s">
        <v>144</v>
      </c>
      <c r="D117" s="215"/>
      <c r="E117" s="216"/>
      <c r="F117" s="216"/>
      <c r="G117" s="216"/>
      <c r="H117" s="216"/>
      <c r="I117" s="216"/>
      <c r="J117" s="216"/>
      <c r="K117" s="217"/>
      <c r="M117" s="71"/>
      <c r="P117" s="79"/>
    </row>
    <row r="118" spans="2:16" ht="9.75" customHeight="1" thickBot="1">
      <c r="B118" s="37"/>
      <c r="C118" s="35"/>
      <c r="D118" s="38"/>
      <c r="E118" s="38"/>
      <c r="F118" s="39"/>
      <c r="G118" s="39"/>
      <c r="H118" s="39"/>
      <c r="I118" s="39"/>
      <c r="J118" s="39"/>
      <c r="M118" s="71"/>
      <c r="P118" s="79"/>
    </row>
    <row r="119" spans="2:16" ht="25.5" customHeight="1" thickBot="1">
      <c r="B119" s="33">
        <v>3</v>
      </c>
      <c r="C119" s="207" t="s">
        <v>143</v>
      </c>
      <c r="D119" s="215"/>
      <c r="E119" s="216"/>
      <c r="F119" s="216"/>
      <c r="G119" s="216"/>
      <c r="H119" s="216"/>
      <c r="I119" s="216"/>
      <c r="J119" s="216"/>
      <c r="K119" s="217"/>
      <c r="M119" s="71"/>
      <c r="P119" s="79"/>
    </row>
    <row r="120" spans="2:16" ht="9.75" customHeight="1" thickBot="1">
      <c r="B120" s="37"/>
      <c r="C120" s="35"/>
      <c r="D120" s="38"/>
      <c r="E120" s="38"/>
      <c r="F120" s="39"/>
      <c r="G120" s="39"/>
      <c r="H120" s="39"/>
      <c r="I120" s="39"/>
      <c r="J120" s="39"/>
      <c r="M120" s="71"/>
      <c r="P120" s="79"/>
    </row>
    <row r="121" spans="2:16" ht="26.25" customHeight="1" thickBot="1">
      <c r="B121" s="33">
        <v>4</v>
      </c>
      <c r="C121" s="207" t="s">
        <v>142</v>
      </c>
      <c r="D121" s="215"/>
      <c r="E121" s="216"/>
      <c r="F121" s="216"/>
      <c r="G121" s="216"/>
      <c r="H121" s="216"/>
      <c r="I121" s="216"/>
      <c r="J121" s="216"/>
      <c r="K121" s="217"/>
      <c r="M121" s="71"/>
      <c r="P121" s="79"/>
    </row>
    <row r="122" spans="2:16" ht="9.75" customHeight="1">
      <c r="B122" s="37"/>
      <c r="C122" s="35"/>
      <c r="D122" s="38"/>
      <c r="E122" s="38"/>
      <c r="F122" s="39"/>
      <c r="G122" s="39"/>
      <c r="H122" s="39"/>
      <c r="I122" s="39"/>
      <c r="J122" s="39"/>
      <c r="M122" s="71"/>
      <c r="P122" s="79"/>
    </row>
    <row r="123" spans="2:19" s="9" customFormat="1" ht="14.25" customHeight="1"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M123" s="71"/>
      <c r="O123" s="1"/>
      <c r="P123" s="79"/>
      <c r="Q123" s="1"/>
      <c r="R123" s="1"/>
      <c r="S123" s="1"/>
    </row>
    <row r="124" spans="1:5" ht="19.5" customHeight="1">
      <c r="A124" s="22"/>
      <c r="B124" s="21"/>
      <c r="C124" s="23"/>
      <c r="D124" s="3"/>
      <c r="E124" s="3"/>
    </row>
    <row r="125" spans="1:12" ht="21.75" customHeight="1">
      <c r="A125" s="22"/>
      <c r="C125" s="1" t="s">
        <v>11</v>
      </c>
      <c r="D125" s="9"/>
      <c r="E125" s="9"/>
      <c r="H125" s="36"/>
      <c r="I125" s="36" t="s">
        <v>12</v>
      </c>
      <c r="J125" s="9" t="s">
        <v>16</v>
      </c>
      <c r="K125" s="9"/>
      <c r="L125" s="9"/>
    </row>
    <row r="126" spans="1:12" ht="12.75" customHeight="1">
      <c r="A126" s="22"/>
      <c r="D126" s="9"/>
      <c r="E126" s="9"/>
      <c r="H126" s="9"/>
      <c r="I126" s="9"/>
      <c r="J126" s="9"/>
      <c r="K126" s="9"/>
      <c r="L126" s="9"/>
    </row>
    <row r="127" spans="1:12" ht="14.25" customHeight="1">
      <c r="A127" s="22"/>
      <c r="C127" s="1" t="s">
        <v>13</v>
      </c>
      <c r="D127" s="9"/>
      <c r="E127" s="9"/>
      <c r="H127" s="40"/>
      <c r="I127" s="40" t="s">
        <v>14</v>
      </c>
      <c r="J127" s="9" t="s">
        <v>16</v>
      </c>
      <c r="K127" s="9"/>
      <c r="L127" s="9"/>
    </row>
    <row r="128" spans="1:5" ht="12.75">
      <c r="A128" s="22"/>
      <c r="B128" s="21"/>
      <c r="C128" s="23"/>
      <c r="D128" s="3"/>
      <c r="E128" s="3"/>
    </row>
    <row r="129" spans="1:5" ht="12.75">
      <c r="A129" s="22"/>
      <c r="B129" s="21"/>
      <c r="C129" s="23"/>
      <c r="D129" s="3"/>
      <c r="E129" s="3"/>
    </row>
  </sheetData>
  <mergeCells count="60">
    <mergeCell ref="B7:D7"/>
    <mergeCell ref="B8:B9"/>
    <mergeCell ref="C8:C9"/>
    <mergeCell ref="D8:D9"/>
    <mergeCell ref="E8:E9"/>
    <mergeCell ref="C26:C27"/>
    <mergeCell ref="D26:D27"/>
    <mergeCell ref="E26:E27"/>
    <mergeCell ref="B21:K21"/>
    <mergeCell ref="B22:K22"/>
    <mergeCell ref="B23:K23"/>
    <mergeCell ref="J8:L8"/>
    <mergeCell ref="M8:M9"/>
    <mergeCell ref="K13:M13"/>
    <mergeCell ref="F26:G26"/>
    <mergeCell ref="J26:L26"/>
    <mergeCell ref="F8:G8"/>
    <mergeCell ref="M26:M27"/>
    <mergeCell ref="H8:I8"/>
    <mergeCell ref="H26:I26"/>
    <mergeCell ref="B15:F15"/>
    <mergeCell ref="B16:K16"/>
    <mergeCell ref="B17:K17"/>
    <mergeCell ref="B18:K18"/>
    <mergeCell ref="B19:K19"/>
    <mergeCell ref="B20:K20"/>
    <mergeCell ref="B26:B27"/>
    <mergeCell ref="K48:M48"/>
    <mergeCell ref="B110:E111"/>
    <mergeCell ref="D113:K113"/>
    <mergeCell ref="D115:K115"/>
    <mergeCell ref="D117:K117"/>
    <mergeCell ref="K106:M106"/>
    <mergeCell ref="B52:B53"/>
    <mergeCell ref="C52:C53"/>
    <mergeCell ref="D52:D53"/>
    <mergeCell ref="E52:E53"/>
    <mergeCell ref="F52:G52"/>
    <mergeCell ref="H52:I52"/>
    <mergeCell ref="J52:L52"/>
    <mergeCell ref="M52:M53"/>
    <mergeCell ref="K95:M95"/>
    <mergeCell ref="B99:B100"/>
    <mergeCell ref="C99:C100"/>
    <mergeCell ref="D99:D100"/>
    <mergeCell ref="E99:E100"/>
    <mergeCell ref="F99:G99"/>
    <mergeCell ref="H99:I99"/>
    <mergeCell ref="J99:L99"/>
    <mergeCell ref="M99:M100"/>
    <mergeCell ref="B76:B77"/>
    <mergeCell ref="C76:C77"/>
    <mergeCell ref="D76:D77"/>
    <mergeCell ref="E76:E77"/>
    <mergeCell ref="F76:G76"/>
    <mergeCell ref="H76:I76"/>
    <mergeCell ref="J76:L76"/>
    <mergeCell ref="M76:M77"/>
    <mergeCell ref="D121:K121"/>
    <mergeCell ref="D119:K119"/>
  </mergeCells>
  <printOptions/>
  <pageMargins left="0.09" right="0.17" top="0.17" bottom="0.1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workbookViewId="0" topLeftCell="A1">
      <pane xSplit="6" ySplit="8" topLeftCell="G15" activePane="bottomRight" state="frozen"/>
      <selection pane="topRight" activeCell="G1" sqref="G1"/>
      <selection pane="bottomLeft" activeCell="A9" sqref="A9"/>
      <selection pane="bottomRight" activeCell="F19" sqref="F19"/>
    </sheetView>
  </sheetViews>
  <sheetFormatPr defaultColWidth="9.140625" defaultRowHeight="12.75"/>
  <cols>
    <col min="1" max="1" width="3.140625" style="1" customWidth="1"/>
    <col min="2" max="2" width="4.28125" style="1" customWidth="1"/>
    <col min="3" max="3" width="44.8515625" style="1" customWidth="1"/>
    <col min="4" max="4" width="7.8515625" style="1" customWidth="1"/>
    <col min="5" max="5" width="6.7109375" style="1" customWidth="1"/>
    <col min="6" max="6" width="8.00390625" style="1" customWidth="1"/>
    <col min="7" max="7" width="12.57421875" style="1" customWidth="1"/>
    <col min="8" max="8" width="5.57421875" style="1" customWidth="1"/>
    <col min="9" max="9" width="10.140625" style="1" customWidth="1"/>
    <col min="10" max="10" width="5.00390625" style="1" customWidth="1"/>
    <col min="11" max="11" width="10.140625" style="1" customWidth="1"/>
    <col min="12" max="12" width="5.140625" style="1" customWidth="1"/>
    <col min="13" max="13" width="9.8515625" style="1" customWidth="1"/>
    <col min="14" max="14" width="10.8515625" style="1" customWidth="1"/>
    <col min="15" max="15" width="16.421875" style="125" customWidth="1"/>
    <col min="16" max="16" width="6.140625" style="1" customWidth="1"/>
    <col min="17" max="17" width="11.421875" style="1" customWidth="1"/>
    <col min="18" max="18" width="5.28125" style="1" customWidth="1"/>
    <col min="19" max="19" width="11.421875" style="1" customWidth="1"/>
    <col min="20" max="20" width="6.140625" style="1" customWidth="1"/>
    <col min="21" max="21" width="10.421875" style="1" customWidth="1"/>
    <col min="22" max="22" width="13.7109375" style="1" customWidth="1"/>
    <col min="23" max="23" width="5.421875" style="1" customWidth="1"/>
    <col min="24" max="24" width="10.140625" style="1" customWidth="1"/>
    <col min="25" max="25" width="5.00390625" style="1" customWidth="1"/>
    <col min="26" max="26" width="10.140625" style="1" customWidth="1"/>
    <col min="27" max="27" width="5.140625" style="1" customWidth="1"/>
    <col min="28" max="28" width="10.421875" style="1" customWidth="1"/>
    <col min="29" max="29" width="13.28125" style="1" customWidth="1"/>
    <col min="30" max="30" width="16.421875" style="125" customWidth="1"/>
    <col min="31" max="31" width="4.8515625" style="1" customWidth="1"/>
    <col min="32" max="32" width="10.140625" style="1" customWidth="1"/>
    <col min="33" max="33" width="4.7109375" style="1" customWidth="1"/>
    <col min="34" max="34" width="10.140625" style="1" customWidth="1"/>
    <col min="35" max="35" width="4.7109375" style="1" customWidth="1"/>
    <col min="36" max="36" width="9.8515625" style="1" customWidth="1"/>
    <col min="37" max="37" width="10.8515625" style="1" customWidth="1"/>
    <col min="38" max="38" width="4.140625" style="1" customWidth="1"/>
    <col min="39" max="39" width="10.140625" style="1" customWidth="1"/>
    <col min="40" max="40" width="4.421875" style="1" customWidth="1"/>
    <col min="41" max="41" width="10.140625" style="1" customWidth="1"/>
    <col min="42" max="42" width="4.421875" style="1" customWidth="1"/>
    <col min="43" max="43" width="9.8515625" style="1" customWidth="1"/>
    <col min="44" max="44" width="9.140625" style="1" customWidth="1"/>
    <col min="45" max="45" width="11.140625" style="1" hidden="1" customWidth="1"/>
    <col min="46" max="46" width="11.421875" style="1" hidden="1" customWidth="1"/>
    <col min="47" max="47" width="10.8515625" style="1" hidden="1" customWidth="1"/>
    <col min="48" max="48" width="11.28125" style="1" hidden="1" customWidth="1"/>
    <col min="49" max="16384" width="9.140625" style="1" customWidth="1"/>
  </cols>
  <sheetData>
    <row r="1" spans="1:38" ht="17.25" customHeight="1">
      <c r="A1" s="2" t="s">
        <v>17</v>
      </c>
      <c r="D1" s="3"/>
      <c r="E1" s="103"/>
      <c r="F1" s="74"/>
      <c r="G1" s="73"/>
      <c r="H1" s="73"/>
      <c r="P1" s="73"/>
      <c r="W1" s="73"/>
      <c r="AE1" s="73"/>
      <c r="AL1" s="73"/>
    </row>
    <row r="2" spans="1:39" s="5" customFormat="1" ht="13.5" customHeight="1">
      <c r="A2" s="4" t="s">
        <v>33</v>
      </c>
      <c r="D2" s="3"/>
      <c r="E2" s="3"/>
      <c r="I2" s="163"/>
      <c r="O2" s="177"/>
      <c r="Q2" s="163"/>
      <c r="X2" s="163"/>
      <c r="AD2" s="125"/>
      <c r="AE2" s="73"/>
      <c r="AF2" s="1"/>
      <c r="AG2" s="1"/>
      <c r="AH2" s="1"/>
      <c r="AI2" s="1"/>
      <c r="AJ2" s="1"/>
      <c r="AM2" s="163"/>
    </row>
    <row r="3" spans="1:36" s="7" customFormat="1" ht="13.5" customHeight="1">
      <c r="A3" s="6" t="s">
        <v>27</v>
      </c>
      <c r="C3" s="67"/>
      <c r="D3" s="67"/>
      <c r="E3" s="8"/>
      <c r="O3" s="178"/>
      <c r="AD3" s="125"/>
      <c r="AE3" s="73"/>
      <c r="AF3" s="1"/>
      <c r="AG3" s="1"/>
      <c r="AH3" s="1"/>
      <c r="AI3" s="1"/>
      <c r="AJ3" s="1"/>
    </row>
    <row r="4" spans="1:30" s="5" customFormat="1" ht="4.5" customHeight="1">
      <c r="A4" s="6"/>
      <c r="C4" s="67"/>
      <c r="D4" s="67"/>
      <c r="E4" s="3"/>
      <c r="O4" s="177"/>
      <c r="AD4" s="177"/>
    </row>
    <row r="5" spans="1:40" ht="8.25" customHeight="1" thickBot="1">
      <c r="A5" s="22"/>
      <c r="B5" s="63"/>
      <c r="C5" s="118"/>
      <c r="D5" s="63"/>
      <c r="E5" s="3"/>
      <c r="F5" s="87"/>
      <c r="G5" s="87"/>
      <c r="H5" s="87"/>
      <c r="I5" s="122"/>
      <c r="J5" s="122"/>
      <c r="P5" s="87"/>
      <c r="Q5" s="122"/>
      <c r="R5" s="122"/>
      <c r="W5" s="87"/>
      <c r="X5" s="122"/>
      <c r="Y5" s="122"/>
      <c r="AE5" s="87"/>
      <c r="AF5" s="122"/>
      <c r="AG5" s="122"/>
      <c r="AL5" s="87"/>
      <c r="AM5" s="122"/>
      <c r="AN5" s="122"/>
    </row>
    <row r="6" spans="2:44" ht="15" customHeight="1" thickBot="1">
      <c r="B6" s="232" t="s">
        <v>25</v>
      </c>
      <c r="C6" s="232"/>
      <c r="D6" s="232"/>
      <c r="E6" s="64"/>
      <c r="F6" s="10"/>
      <c r="G6" s="10"/>
      <c r="H6" s="235" t="s">
        <v>45</v>
      </c>
      <c r="I6" s="236"/>
      <c r="J6" s="237"/>
      <c r="K6" s="237"/>
      <c r="L6" s="237"/>
      <c r="M6" s="237"/>
      <c r="N6" s="238"/>
      <c r="O6" s="169" t="s">
        <v>58</v>
      </c>
      <c r="P6" s="235" t="s">
        <v>46</v>
      </c>
      <c r="Q6" s="236"/>
      <c r="R6" s="237"/>
      <c r="S6" s="237"/>
      <c r="T6" s="237"/>
      <c r="U6" s="237"/>
      <c r="V6" s="238"/>
      <c r="W6" s="235" t="s">
        <v>47</v>
      </c>
      <c r="X6" s="236"/>
      <c r="Y6" s="237"/>
      <c r="Z6" s="237"/>
      <c r="AA6" s="237"/>
      <c r="AB6" s="237"/>
      <c r="AC6" s="238"/>
      <c r="AD6" s="169" t="s">
        <v>58</v>
      </c>
      <c r="AE6" s="235" t="s">
        <v>48</v>
      </c>
      <c r="AF6" s="236"/>
      <c r="AG6" s="237"/>
      <c r="AH6" s="237"/>
      <c r="AI6" s="237"/>
      <c r="AJ6" s="237"/>
      <c r="AK6" s="238"/>
      <c r="AL6" s="235" t="s">
        <v>49</v>
      </c>
      <c r="AM6" s="236"/>
      <c r="AN6" s="237"/>
      <c r="AO6" s="237"/>
      <c r="AP6" s="237"/>
      <c r="AQ6" s="237"/>
      <c r="AR6" s="238"/>
    </row>
    <row r="7" spans="2:44" ht="13.5" customHeight="1" thickBot="1">
      <c r="B7" s="213" t="s">
        <v>0</v>
      </c>
      <c r="C7" s="220" t="s">
        <v>1</v>
      </c>
      <c r="D7" s="222" t="s">
        <v>40</v>
      </c>
      <c r="E7" s="220" t="s">
        <v>2</v>
      </c>
      <c r="F7" s="208" t="s">
        <v>20</v>
      </c>
      <c r="G7" s="234"/>
      <c r="H7" s="239" t="s">
        <v>57</v>
      </c>
      <c r="I7" s="164" t="s">
        <v>56</v>
      </c>
      <c r="J7" s="241" t="s">
        <v>57</v>
      </c>
      <c r="K7" s="164" t="s">
        <v>56</v>
      </c>
      <c r="L7" s="241" t="s">
        <v>57</v>
      </c>
      <c r="M7" s="164" t="s">
        <v>56</v>
      </c>
      <c r="N7" s="220" t="s">
        <v>51</v>
      </c>
      <c r="O7" s="213" t="s">
        <v>0</v>
      </c>
      <c r="P7" s="241" t="s">
        <v>57</v>
      </c>
      <c r="Q7" s="164" t="s">
        <v>56</v>
      </c>
      <c r="R7" s="241" t="s">
        <v>57</v>
      </c>
      <c r="S7" s="164" t="s">
        <v>56</v>
      </c>
      <c r="T7" s="241" t="s">
        <v>57</v>
      </c>
      <c r="U7" s="164" t="s">
        <v>56</v>
      </c>
      <c r="V7" s="220" t="s">
        <v>51</v>
      </c>
      <c r="W7" s="239" t="s">
        <v>57</v>
      </c>
      <c r="X7" s="164" t="s">
        <v>56</v>
      </c>
      <c r="Y7" s="239" t="s">
        <v>57</v>
      </c>
      <c r="Z7" s="164" t="s">
        <v>56</v>
      </c>
      <c r="AA7" s="239" t="s">
        <v>57</v>
      </c>
      <c r="AB7" s="164" t="s">
        <v>56</v>
      </c>
      <c r="AC7" s="220" t="s">
        <v>51</v>
      </c>
      <c r="AD7" s="213" t="s">
        <v>0</v>
      </c>
      <c r="AE7" s="239" t="s">
        <v>57</v>
      </c>
      <c r="AF7" s="164" t="s">
        <v>56</v>
      </c>
      <c r="AG7" s="239" t="s">
        <v>57</v>
      </c>
      <c r="AH7" s="164" t="s">
        <v>56</v>
      </c>
      <c r="AI7" s="239" t="s">
        <v>57</v>
      </c>
      <c r="AJ7" s="164" t="s">
        <v>56</v>
      </c>
      <c r="AK7" s="220" t="s">
        <v>51</v>
      </c>
      <c r="AL7" s="239" t="s">
        <v>57</v>
      </c>
      <c r="AM7" s="164" t="s">
        <v>56</v>
      </c>
      <c r="AN7" s="239" t="s">
        <v>57</v>
      </c>
      <c r="AO7" s="164" t="s">
        <v>56</v>
      </c>
      <c r="AP7" s="239" t="s">
        <v>57</v>
      </c>
      <c r="AQ7" s="164" t="s">
        <v>56</v>
      </c>
      <c r="AR7" s="220" t="s">
        <v>51</v>
      </c>
    </row>
    <row r="8" spans="2:44" ht="27" customHeight="1" thickBot="1">
      <c r="B8" s="219"/>
      <c r="C8" s="221"/>
      <c r="D8" s="223"/>
      <c r="E8" s="221"/>
      <c r="F8" s="116" t="s">
        <v>50</v>
      </c>
      <c r="G8" s="116" t="s">
        <v>24</v>
      </c>
      <c r="H8" s="240"/>
      <c r="I8" s="182" t="s">
        <v>52</v>
      </c>
      <c r="J8" s="242"/>
      <c r="K8" s="182" t="s">
        <v>63</v>
      </c>
      <c r="L8" s="242"/>
      <c r="M8" s="182" t="s">
        <v>64</v>
      </c>
      <c r="N8" s="224"/>
      <c r="O8" s="214"/>
      <c r="P8" s="242"/>
      <c r="Q8" s="182" t="s">
        <v>65</v>
      </c>
      <c r="R8" s="242"/>
      <c r="S8" s="182" t="s">
        <v>53</v>
      </c>
      <c r="T8" s="242"/>
      <c r="U8" s="182" t="s">
        <v>54</v>
      </c>
      <c r="V8" s="224"/>
      <c r="W8" s="240"/>
      <c r="X8" s="182" t="s">
        <v>66</v>
      </c>
      <c r="Y8" s="240"/>
      <c r="Z8" s="182" t="s">
        <v>67</v>
      </c>
      <c r="AA8" s="240"/>
      <c r="AB8" s="182" t="s">
        <v>55</v>
      </c>
      <c r="AC8" s="243"/>
      <c r="AD8" s="219"/>
      <c r="AE8" s="240"/>
      <c r="AF8" s="182" t="s">
        <v>61</v>
      </c>
      <c r="AG8" s="240"/>
      <c r="AH8" s="182" t="s">
        <v>68</v>
      </c>
      <c r="AI8" s="240"/>
      <c r="AJ8" s="182" t="s">
        <v>69</v>
      </c>
      <c r="AK8" s="243"/>
      <c r="AL8" s="240"/>
      <c r="AM8" s="182" t="s">
        <v>70</v>
      </c>
      <c r="AN8" s="240"/>
      <c r="AO8" s="182" t="s">
        <v>62</v>
      </c>
      <c r="AP8" s="240"/>
      <c r="AQ8" s="182" t="s">
        <v>71</v>
      </c>
      <c r="AR8" s="243"/>
    </row>
    <row r="9" spans="2:48" ht="23.25" customHeight="1">
      <c r="B9" s="46">
        <v>1</v>
      </c>
      <c r="C9" s="105" t="s">
        <v>39</v>
      </c>
      <c r="D9" s="48" t="s">
        <v>7</v>
      </c>
      <c r="E9" s="68">
        <v>4000</v>
      </c>
      <c r="F9" s="138">
        <v>3249</v>
      </c>
      <c r="G9" s="126">
        <f>E9*F9</f>
        <v>12996000</v>
      </c>
      <c r="H9" s="166">
        <v>1390</v>
      </c>
      <c r="I9" s="150">
        <f>H9*F9</f>
        <v>4516110</v>
      </c>
      <c r="J9" s="166">
        <v>1320</v>
      </c>
      <c r="K9" s="150">
        <f>J9*F9</f>
        <v>4288680</v>
      </c>
      <c r="L9" s="166">
        <v>1290</v>
      </c>
      <c r="M9" s="150">
        <f>L9*F9</f>
        <v>4191210</v>
      </c>
      <c r="N9" s="155">
        <v>12996000</v>
      </c>
      <c r="O9" s="46">
        <v>1</v>
      </c>
      <c r="P9" s="166"/>
      <c r="Q9" s="150"/>
      <c r="R9" s="166"/>
      <c r="S9" s="150"/>
      <c r="T9" s="166"/>
      <c r="U9" s="150"/>
      <c r="V9" s="155"/>
      <c r="W9" s="166"/>
      <c r="X9" s="150"/>
      <c r="Y9" s="166"/>
      <c r="Z9" s="150"/>
      <c r="AA9" s="166"/>
      <c r="AB9" s="150"/>
      <c r="AC9" s="155"/>
      <c r="AD9" s="46">
        <v>1</v>
      </c>
      <c r="AE9" s="166"/>
      <c r="AF9" s="150"/>
      <c r="AG9" s="166"/>
      <c r="AH9" s="150"/>
      <c r="AI9" s="166"/>
      <c r="AJ9" s="150"/>
      <c r="AK9" s="155"/>
      <c r="AL9" s="166"/>
      <c r="AM9" s="150"/>
      <c r="AN9" s="166"/>
      <c r="AO9" s="150"/>
      <c r="AP9" s="166"/>
      <c r="AQ9" s="150"/>
      <c r="AR9" s="155"/>
      <c r="AS9" s="148">
        <v>12996000</v>
      </c>
      <c r="AT9" s="148">
        <v>4519229.276078081</v>
      </c>
      <c r="AU9" s="148">
        <v>4286627.229076229</v>
      </c>
      <c r="AV9" s="148">
        <v>4190142.8180456897</v>
      </c>
    </row>
    <row r="10" spans="2:48" ht="23.25" customHeight="1">
      <c r="B10" s="52">
        <v>2</v>
      </c>
      <c r="C10" s="106" t="s">
        <v>28</v>
      </c>
      <c r="D10" s="53" t="s">
        <v>7</v>
      </c>
      <c r="E10" s="69">
        <v>1800</v>
      </c>
      <c r="F10" s="139">
        <v>3198</v>
      </c>
      <c r="G10" s="133">
        <f>E10*F10</f>
        <v>5756400</v>
      </c>
      <c r="H10" s="131"/>
      <c r="I10" s="148"/>
      <c r="J10" s="131"/>
      <c r="K10" s="148"/>
      <c r="L10" s="131"/>
      <c r="M10" s="148"/>
      <c r="N10" s="156"/>
      <c r="O10" s="52">
        <v>2</v>
      </c>
      <c r="P10" s="170">
        <v>626</v>
      </c>
      <c r="Q10" s="148">
        <f>P10*F10</f>
        <v>2001948</v>
      </c>
      <c r="R10" s="170">
        <v>594</v>
      </c>
      <c r="S10" s="148">
        <f>R10*F10</f>
        <v>1899612</v>
      </c>
      <c r="T10" s="170">
        <v>580</v>
      </c>
      <c r="U10" s="148">
        <f>T10*F10</f>
        <v>1854840</v>
      </c>
      <c r="V10" s="156">
        <v>5756400</v>
      </c>
      <c r="W10" s="131"/>
      <c r="X10" s="148"/>
      <c r="Y10" s="131"/>
      <c r="Z10" s="148"/>
      <c r="AA10" s="131"/>
      <c r="AB10" s="148"/>
      <c r="AC10" s="156"/>
      <c r="AD10" s="52">
        <v>2</v>
      </c>
      <c r="AE10" s="131"/>
      <c r="AF10" s="148"/>
      <c r="AG10" s="131"/>
      <c r="AH10" s="148"/>
      <c r="AI10" s="131"/>
      <c r="AJ10" s="148"/>
      <c r="AK10" s="156"/>
      <c r="AL10" s="131"/>
      <c r="AM10" s="148"/>
      <c r="AN10" s="131"/>
      <c r="AO10" s="148"/>
      <c r="AP10" s="131"/>
      <c r="AQ10" s="148"/>
      <c r="AR10" s="156"/>
      <c r="AS10" s="148">
        <v>5756400</v>
      </c>
      <c r="AT10" s="148">
        <v>2001730.747416684</v>
      </c>
      <c r="AU10" s="148">
        <v>1898702.854616402</v>
      </c>
      <c r="AV10" s="148">
        <v>1855966.405454914</v>
      </c>
    </row>
    <row r="11" spans="2:48" ht="33" customHeight="1">
      <c r="B11" s="52">
        <v>3</v>
      </c>
      <c r="C11" s="106" t="s">
        <v>32</v>
      </c>
      <c r="D11" s="53" t="s">
        <v>7</v>
      </c>
      <c r="E11" s="69">
        <v>1000</v>
      </c>
      <c r="F11" s="139">
        <v>1398</v>
      </c>
      <c r="G11" s="133">
        <f aca="true" t="shared" si="0" ref="G11:G25">E11*F11</f>
        <v>1398000</v>
      </c>
      <c r="H11" s="131"/>
      <c r="I11" s="148"/>
      <c r="J11" s="131"/>
      <c r="K11" s="148"/>
      <c r="L11" s="131"/>
      <c r="M11" s="148"/>
      <c r="N11" s="156"/>
      <c r="O11" s="52">
        <v>3</v>
      </c>
      <c r="P11" s="170">
        <v>348</v>
      </c>
      <c r="Q11" s="148">
        <f>F11*P11</f>
        <v>486504</v>
      </c>
      <c r="R11" s="170">
        <v>330</v>
      </c>
      <c r="S11" s="148">
        <f>R11*F11</f>
        <v>461340</v>
      </c>
      <c r="T11" s="170">
        <v>322</v>
      </c>
      <c r="U11" s="148">
        <f>T11*F11</f>
        <v>450156</v>
      </c>
      <c r="V11" s="156">
        <v>1398000</v>
      </c>
      <c r="W11" s="131"/>
      <c r="X11" s="148"/>
      <c r="Y11" s="131"/>
      <c r="Z11" s="148"/>
      <c r="AA11" s="131"/>
      <c r="AB11" s="148"/>
      <c r="AC11" s="156"/>
      <c r="AD11" s="52">
        <v>3</v>
      </c>
      <c r="AE11" s="131"/>
      <c r="AF11" s="148"/>
      <c r="AG11" s="131"/>
      <c r="AH11" s="148"/>
      <c r="AI11" s="131"/>
      <c r="AJ11" s="148"/>
      <c r="AK11" s="156"/>
      <c r="AL11" s="131"/>
      <c r="AM11" s="148"/>
      <c r="AN11" s="131"/>
      <c r="AO11" s="148"/>
      <c r="AP11" s="131"/>
      <c r="AQ11" s="148"/>
      <c r="AR11" s="156"/>
      <c r="AS11" s="148">
        <v>1398000</v>
      </c>
      <c r="AT11" s="148">
        <v>486140.2682619295</v>
      </c>
      <c r="AU11" s="148">
        <v>461118.9173589529</v>
      </c>
      <c r="AV11" s="148">
        <v>450739.94461911754</v>
      </c>
    </row>
    <row r="12" spans="2:48" ht="23.25" customHeight="1">
      <c r="B12" s="52">
        <v>4</v>
      </c>
      <c r="C12" s="107" t="s">
        <v>23</v>
      </c>
      <c r="D12" s="53" t="s">
        <v>44</v>
      </c>
      <c r="E12" s="69">
        <v>10000</v>
      </c>
      <c r="F12" s="139">
        <v>69</v>
      </c>
      <c r="G12" s="133">
        <f t="shared" si="0"/>
        <v>690000</v>
      </c>
      <c r="H12" s="131"/>
      <c r="I12" s="148"/>
      <c r="J12" s="131"/>
      <c r="K12" s="148"/>
      <c r="L12" s="131"/>
      <c r="M12" s="148"/>
      <c r="N12" s="156"/>
      <c r="O12" s="52">
        <v>4</v>
      </c>
      <c r="P12" s="170"/>
      <c r="Q12" s="148"/>
      <c r="R12" s="170"/>
      <c r="S12" s="148"/>
      <c r="T12" s="170"/>
      <c r="U12" s="148"/>
      <c r="V12" s="156"/>
      <c r="W12" s="170">
        <v>3477</v>
      </c>
      <c r="X12" s="148">
        <f>W12*F12</f>
        <v>239913</v>
      </c>
      <c r="Y12" s="170">
        <v>3299</v>
      </c>
      <c r="Z12" s="148">
        <f>Y12*F12</f>
        <v>227631</v>
      </c>
      <c r="AA12" s="170">
        <v>3224</v>
      </c>
      <c r="AB12" s="148">
        <f>AA12*F12</f>
        <v>222456</v>
      </c>
      <c r="AC12" s="156">
        <v>690000</v>
      </c>
      <c r="AD12" s="52">
        <v>4</v>
      </c>
      <c r="AE12" s="131"/>
      <c r="AF12" s="148"/>
      <c r="AG12" s="131"/>
      <c r="AH12" s="148"/>
      <c r="AI12" s="131"/>
      <c r="AJ12" s="148"/>
      <c r="AK12" s="156"/>
      <c r="AL12" s="131"/>
      <c r="AM12" s="148"/>
      <c r="AN12" s="131"/>
      <c r="AO12" s="148"/>
      <c r="AP12" s="131"/>
      <c r="AQ12" s="148"/>
      <c r="AR12" s="156"/>
      <c r="AS12" s="148">
        <v>690000</v>
      </c>
      <c r="AT12" s="148">
        <v>239940.66121689678</v>
      </c>
      <c r="AU12" s="148">
        <v>227591.05787779327</v>
      </c>
      <c r="AV12" s="148">
        <v>222468.38496930985</v>
      </c>
    </row>
    <row r="13" spans="2:48" ht="23.25" customHeight="1">
      <c r="B13" s="52">
        <v>5</v>
      </c>
      <c r="C13" s="107" t="s">
        <v>21</v>
      </c>
      <c r="D13" s="53" t="s">
        <v>44</v>
      </c>
      <c r="E13" s="69">
        <v>4000</v>
      </c>
      <c r="F13" s="139">
        <v>69</v>
      </c>
      <c r="G13" s="133">
        <f t="shared" si="0"/>
        <v>276000</v>
      </c>
      <c r="H13" s="131"/>
      <c r="I13" s="148"/>
      <c r="J13" s="131"/>
      <c r="K13" s="148"/>
      <c r="L13" s="131"/>
      <c r="M13" s="148"/>
      <c r="N13" s="156"/>
      <c r="O13" s="52">
        <v>5</v>
      </c>
      <c r="P13" s="170">
        <v>1391</v>
      </c>
      <c r="Q13" s="148">
        <f>F13*P13</f>
        <v>95979</v>
      </c>
      <c r="R13" s="170">
        <v>1319</v>
      </c>
      <c r="S13" s="148">
        <f>R13*F13</f>
        <v>91011</v>
      </c>
      <c r="T13" s="170">
        <v>1290</v>
      </c>
      <c r="U13" s="148">
        <f>T13*F13</f>
        <v>89010</v>
      </c>
      <c r="V13" s="156">
        <v>276000</v>
      </c>
      <c r="W13" s="131"/>
      <c r="X13" s="148"/>
      <c r="Y13" s="131"/>
      <c r="Z13" s="148"/>
      <c r="AA13" s="131"/>
      <c r="AB13" s="148"/>
      <c r="AC13" s="156"/>
      <c r="AD13" s="52">
        <v>5</v>
      </c>
      <c r="AE13" s="131"/>
      <c r="AF13" s="148"/>
      <c r="AG13" s="131"/>
      <c r="AH13" s="148"/>
      <c r="AI13" s="131"/>
      <c r="AJ13" s="148"/>
      <c r="AK13" s="156"/>
      <c r="AL13" s="131"/>
      <c r="AM13" s="148"/>
      <c r="AN13" s="131"/>
      <c r="AO13" s="148"/>
      <c r="AP13" s="131"/>
      <c r="AQ13" s="148"/>
      <c r="AR13" s="156"/>
      <c r="AS13" s="148">
        <v>276000</v>
      </c>
      <c r="AT13" s="148">
        <v>95976.23405477629</v>
      </c>
      <c r="AU13" s="148">
        <v>91036.39428545095</v>
      </c>
      <c r="AV13" s="148">
        <v>88987.32577177277</v>
      </c>
    </row>
    <row r="14" spans="2:48" ht="23.25" customHeight="1">
      <c r="B14" s="52">
        <v>6</v>
      </c>
      <c r="C14" s="107" t="s">
        <v>26</v>
      </c>
      <c r="D14" s="53" t="s">
        <v>7</v>
      </c>
      <c r="E14" s="69">
        <v>2500</v>
      </c>
      <c r="F14" s="139">
        <v>166.8</v>
      </c>
      <c r="G14" s="133">
        <f t="shared" si="0"/>
        <v>417000</v>
      </c>
      <c r="H14" s="131"/>
      <c r="I14" s="148"/>
      <c r="J14" s="131"/>
      <c r="K14" s="148"/>
      <c r="L14" s="131"/>
      <c r="M14" s="148"/>
      <c r="N14" s="156"/>
      <c r="O14" s="52">
        <v>6</v>
      </c>
      <c r="P14" s="170">
        <v>869</v>
      </c>
      <c r="Q14" s="148">
        <f>F14*P14</f>
        <v>144949.2</v>
      </c>
      <c r="R14" s="170">
        <v>825</v>
      </c>
      <c r="S14" s="148">
        <f>R14*F14</f>
        <v>137610</v>
      </c>
      <c r="T14" s="170">
        <v>806</v>
      </c>
      <c r="U14" s="148">
        <f>T14*F14</f>
        <v>134440.80000000002</v>
      </c>
      <c r="V14" s="156">
        <v>417000</v>
      </c>
      <c r="W14" s="131"/>
      <c r="X14" s="148"/>
      <c r="Y14" s="131"/>
      <c r="Z14" s="148"/>
      <c r="AA14" s="131"/>
      <c r="AB14" s="148"/>
      <c r="AC14" s="156"/>
      <c r="AD14" s="52">
        <v>6</v>
      </c>
      <c r="AE14" s="131"/>
      <c r="AF14" s="148"/>
      <c r="AG14" s="131"/>
      <c r="AH14" s="148"/>
      <c r="AI14" s="131"/>
      <c r="AJ14" s="148"/>
      <c r="AK14" s="156"/>
      <c r="AL14" s="131"/>
      <c r="AM14" s="148"/>
      <c r="AN14" s="131"/>
      <c r="AO14" s="148"/>
      <c r="AP14" s="131"/>
      <c r="AQ14" s="148"/>
      <c r="AR14" s="156"/>
      <c r="AS14" s="148">
        <v>417000</v>
      </c>
      <c r="AT14" s="148">
        <v>145007.4833602017</v>
      </c>
      <c r="AU14" s="148">
        <v>137544.03430734883</v>
      </c>
      <c r="AV14" s="148">
        <v>134448.16092444948</v>
      </c>
    </row>
    <row r="15" spans="2:48" ht="23.25" customHeight="1" thickBot="1">
      <c r="B15" s="47">
        <v>7</v>
      </c>
      <c r="C15" s="108" t="s">
        <v>22</v>
      </c>
      <c r="D15" s="49" t="s">
        <v>7</v>
      </c>
      <c r="E15" s="70">
        <v>2500</v>
      </c>
      <c r="F15" s="140">
        <v>138</v>
      </c>
      <c r="G15" s="134">
        <f t="shared" si="0"/>
        <v>345000</v>
      </c>
      <c r="H15" s="167"/>
      <c r="I15" s="159"/>
      <c r="J15" s="167"/>
      <c r="K15" s="159"/>
      <c r="L15" s="167"/>
      <c r="M15" s="159"/>
      <c r="N15" s="158"/>
      <c r="O15" s="47">
        <v>7</v>
      </c>
      <c r="P15" s="174">
        <v>869</v>
      </c>
      <c r="Q15" s="159">
        <f>F15*P15</f>
        <v>119922</v>
      </c>
      <c r="R15" s="174">
        <v>825</v>
      </c>
      <c r="S15" s="159">
        <f>R15*F15</f>
        <v>113850</v>
      </c>
      <c r="T15" s="174">
        <v>806</v>
      </c>
      <c r="U15" s="159">
        <f>T15*F15</f>
        <v>111228</v>
      </c>
      <c r="V15" s="158">
        <v>345000</v>
      </c>
      <c r="W15" s="167"/>
      <c r="X15" s="159"/>
      <c r="Y15" s="167"/>
      <c r="Z15" s="159"/>
      <c r="AA15" s="167"/>
      <c r="AB15" s="159"/>
      <c r="AC15" s="158"/>
      <c r="AD15" s="47">
        <v>7</v>
      </c>
      <c r="AE15" s="167"/>
      <c r="AF15" s="159"/>
      <c r="AG15" s="167"/>
      <c r="AH15" s="159"/>
      <c r="AI15" s="167"/>
      <c r="AJ15" s="159"/>
      <c r="AK15" s="158"/>
      <c r="AL15" s="167"/>
      <c r="AM15" s="159"/>
      <c r="AN15" s="167"/>
      <c r="AO15" s="159"/>
      <c r="AP15" s="167"/>
      <c r="AQ15" s="159"/>
      <c r="AR15" s="158"/>
      <c r="AS15" s="148">
        <v>345000</v>
      </c>
      <c r="AT15" s="148">
        <v>119970.33060844839</v>
      </c>
      <c r="AU15" s="148">
        <v>113795.52893889663</v>
      </c>
      <c r="AV15" s="148">
        <v>111234.19248465492</v>
      </c>
    </row>
    <row r="16" spans="2:48" ht="12" customHeight="1" thickBot="1">
      <c r="B16" s="232" t="s">
        <v>41</v>
      </c>
      <c r="C16" s="232"/>
      <c r="D16" s="232"/>
      <c r="E16" s="124"/>
      <c r="F16" s="141"/>
      <c r="G16" s="146"/>
      <c r="H16" s="165"/>
      <c r="I16" s="162"/>
      <c r="J16" s="165"/>
      <c r="K16" s="162"/>
      <c r="L16" s="165"/>
      <c r="M16" s="162"/>
      <c r="N16" s="161"/>
      <c r="O16" s="102" t="s">
        <v>59</v>
      </c>
      <c r="P16" s="175"/>
      <c r="Q16" s="162"/>
      <c r="R16" s="175"/>
      <c r="S16" s="162"/>
      <c r="T16" s="175"/>
      <c r="U16" s="162"/>
      <c r="V16" s="161"/>
      <c r="W16" s="165"/>
      <c r="X16" s="162"/>
      <c r="Y16" s="165"/>
      <c r="Z16" s="162"/>
      <c r="AA16" s="165"/>
      <c r="AB16" s="162"/>
      <c r="AC16" s="161"/>
      <c r="AD16" s="102" t="s">
        <v>59</v>
      </c>
      <c r="AE16" s="165"/>
      <c r="AF16" s="162"/>
      <c r="AG16" s="165"/>
      <c r="AH16" s="162"/>
      <c r="AI16" s="165"/>
      <c r="AJ16" s="162"/>
      <c r="AK16" s="161"/>
      <c r="AL16" s="165"/>
      <c r="AM16" s="162"/>
      <c r="AN16" s="165"/>
      <c r="AO16" s="162"/>
      <c r="AP16" s="165"/>
      <c r="AQ16" s="162"/>
      <c r="AR16" s="161"/>
      <c r="AS16" s="148">
        <v>21878400</v>
      </c>
      <c r="AT16" s="148">
        <v>7607995.000997018</v>
      </c>
      <c r="AU16" s="148">
        <v>7216416.0164610725</v>
      </c>
      <c r="AV16" s="148">
        <v>7053987.232269907</v>
      </c>
    </row>
    <row r="17" spans="2:48" ht="27" customHeight="1">
      <c r="B17" s="46">
        <v>1</v>
      </c>
      <c r="C17" s="56" t="s">
        <v>29</v>
      </c>
      <c r="D17" s="65" t="s">
        <v>44</v>
      </c>
      <c r="E17" s="127">
        <v>3000</v>
      </c>
      <c r="F17" s="142">
        <v>1496.4</v>
      </c>
      <c r="G17" s="126">
        <f t="shared" si="0"/>
        <v>4489200</v>
      </c>
      <c r="H17" s="168"/>
      <c r="I17" s="150"/>
      <c r="J17" s="168"/>
      <c r="K17" s="150"/>
      <c r="L17" s="168"/>
      <c r="M17" s="150"/>
      <c r="N17" s="160"/>
      <c r="O17" s="46">
        <v>1</v>
      </c>
      <c r="P17" s="166"/>
      <c r="Q17" s="150"/>
      <c r="R17" s="166"/>
      <c r="S17" s="150"/>
      <c r="T17" s="166"/>
      <c r="U17" s="150"/>
      <c r="V17" s="160"/>
      <c r="W17" s="168"/>
      <c r="X17" s="150"/>
      <c r="Y17" s="168"/>
      <c r="Z17" s="150"/>
      <c r="AA17" s="168"/>
      <c r="AB17" s="150"/>
      <c r="AC17" s="160"/>
      <c r="AD17" s="46">
        <v>1</v>
      </c>
      <c r="AE17" s="166">
        <v>1165</v>
      </c>
      <c r="AF17" s="150">
        <f>AE17*F17</f>
        <v>1743306</v>
      </c>
      <c r="AG17" s="166">
        <v>1060</v>
      </c>
      <c r="AH17" s="150">
        <f>AG17*F17</f>
        <v>1586184</v>
      </c>
      <c r="AI17" s="166">
        <v>775</v>
      </c>
      <c r="AJ17" s="150">
        <f>AI17*F17</f>
        <v>1159710</v>
      </c>
      <c r="AK17" s="160">
        <f>AF17+AH17+AJ17</f>
        <v>4489200</v>
      </c>
      <c r="AL17" s="168"/>
      <c r="AM17" s="150"/>
      <c r="AN17" s="168"/>
      <c r="AO17" s="150"/>
      <c r="AP17" s="168"/>
      <c r="AQ17" s="150"/>
      <c r="AR17" s="160"/>
      <c r="AS17" s="148">
        <v>4488000</v>
      </c>
      <c r="AT17" s="148">
        <v>1743245.0397971312</v>
      </c>
      <c r="AU17" s="148">
        <v>1584657.7088527915</v>
      </c>
      <c r="AV17" s="148">
        <v>1160096.639350077</v>
      </c>
    </row>
    <row r="18" spans="2:48" ht="27" customHeight="1">
      <c r="B18" s="52">
        <v>2</v>
      </c>
      <c r="C18" s="58" t="s">
        <v>30</v>
      </c>
      <c r="D18" s="66" t="s">
        <v>44</v>
      </c>
      <c r="E18" s="128">
        <v>1600</v>
      </c>
      <c r="F18" s="143">
        <v>1350</v>
      </c>
      <c r="G18" s="133">
        <f t="shared" si="0"/>
        <v>2160000</v>
      </c>
      <c r="H18" s="131"/>
      <c r="I18" s="148"/>
      <c r="J18" s="131"/>
      <c r="K18" s="148"/>
      <c r="L18" s="131"/>
      <c r="M18" s="148"/>
      <c r="N18" s="156"/>
      <c r="O18" s="52">
        <v>2</v>
      </c>
      <c r="P18" s="170"/>
      <c r="Q18" s="148"/>
      <c r="R18" s="170"/>
      <c r="S18" s="148"/>
      <c r="T18" s="170"/>
      <c r="U18" s="148"/>
      <c r="V18" s="156"/>
      <c r="W18" s="131"/>
      <c r="X18" s="148"/>
      <c r="Y18" s="131"/>
      <c r="Z18" s="148"/>
      <c r="AA18" s="131"/>
      <c r="AB18" s="148"/>
      <c r="AC18" s="156"/>
      <c r="AD18" s="52">
        <v>2</v>
      </c>
      <c r="AE18" s="170">
        <v>621</v>
      </c>
      <c r="AF18" s="148">
        <f>F18*AE18</f>
        <v>838350</v>
      </c>
      <c r="AG18" s="170">
        <v>565</v>
      </c>
      <c r="AH18" s="148">
        <f>AG18*F18</f>
        <v>762750</v>
      </c>
      <c r="AI18" s="170">
        <v>414</v>
      </c>
      <c r="AJ18" s="148">
        <f>AI18*F18</f>
        <v>558900</v>
      </c>
      <c r="AK18" s="156">
        <v>2160000</v>
      </c>
      <c r="AL18" s="131"/>
      <c r="AM18" s="148"/>
      <c r="AN18" s="131"/>
      <c r="AO18" s="148"/>
      <c r="AP18" s="131"/>
      <c r="AQ18" s="148"/>
      <c r="AR18" s="156"/>
      <c r="AS18" s="148">
        <v>2160000</v>
      </c>
      <c r="AT18" s="148">
        <v>838995.0076695926</v>
      </c>
      <c r="AU18" s="148">
        <v>762669.5480214008</v>
      </c>
      <c r="AV18" s="148">
        <v>558335.3267090066</v>
      </c>
    </row>
    <row r="19" spans="2:48" ht="27" customHeight="1">
      <c r="B19" s="52">
        <v>3</v>
      </c>
      <c r="C19" s="58" t="s">
        <v>31</v>
      </c>
      <c r="D19" s="66" t="s">
        <v>44</v>
      </c>
      <c r="E19" s="128">
        <v>1000</v>
      </c>
      <c r="F19" s="143">
        <v>1194</v>
      </c>
      <c r="G19" s="133">
        <f t="shared" si="0"/>
        <v>1194000</v>
      </c>
      <c r="H19" s="131"/>
      <c r="I19" s="148"/>
      <c r="J19" s="131"/>
      <c r="K19" s="148"/>
      <c r="L19" s="131"/>
      <c r="M19" s="148"/>
      <c r="N19" s="156"/>
      <c r="O19" s="52">
        <v>3</v>
      </c>
      <c r="P19" s="170">
        <v>388</v>
      </c>
      <c r="Q19" s="148">
        <f>P19*F19</f>
        <v>463272</v>
      </c>
      <c r="R19" s="170">
        <v>353</v>
      </c>
      <c r="S19" s="148">
        <f>R19*F19</f>
        <v>421482</v>
      </c>
      <c r="T19" s="170">
        <v>259</v>
      </c>
      <c r="U19" s="148">
        <f>T19*F19</f>
        <v>309246</v>
      </c>
      <c r="V19" s="156">
        <v>1194000</v>
      </c>
      <c r="W19" s="131"/>
      <c r="X19" s="148"/>
      <c r="Y19" s="131"/>
      <c r="Z19" s="148"/>
      <c r="AA19" s="131"/>
      <c r="AB19" s="148"/>
      <c r="AC19" s="156"/>
      <c r="AD19" s="52">
        <v>3</v>
      </c>
      <c r="AE19" s="131"/>
      <c r="AF19" s="148"/>
      <c r="AG19" s="131"/>
      <c r="AH19" s="148"/>
      <c r="AI19" s="131"/>
      <c r="AJ19" s="148"/>
      <c r="AK19" s="156"/>
      <c r="AL19" s="131"/>
      <c r="AM19" s="148"/>
      <c r="AN19" s="131"/>
      <c r="AO19" s="148"/>
      <c r="AP19" s="131"/>
      <c r="AQ19" s="148"/>
      <c r="AR19" s="156"/>
      <c r="AS19" s="148">
        <v>1194000</v>
      </c>
      <c r="AT19" s="148">
        <v>463777.67200169666</v>
      </c>
      <c r="AU19" s="148">
        <v>421586.66530140647</v>
      </c>
      <c r="AV19" s="148">
        <v>308635.2786968968</v>
      </c>
    </row>
    <row r="20" spans="2:48" ht="51" customHeight="1" thickBot="1">
      <c r="B20" s="93">
        <v>4</v>
      </c>
      <c r="C20" s="109" t="s">
        <v>43</v>
      </c>
      <c r="D20" s="100" t="s">
        <v>7</v>
      </c>
      <c r="E20" s="129">
        <v>3000</v>
      </c>
      <c r="F20" s="144">
        <v>630</v>
      </c>
      <c r="G20" s="134">
        <f t="shared" si="0"/>
        <v>1890000</v>
      </c>
      <c r="H20" s="167"/>
      <c r="I20" s="159"/>
      <c r="J20" s="167"/>
      <c r="K20" s="159"/>
      <c r="L20" s="167"/>
      <c r="M20" s="159"/>
      <c r="N20" s="158"/>
      <c r="O20" s="93">
        <v>4</v>
      </c>
      <c r="P20" s="174">
        <v>1165</v>
      </c>
      <c r="Q20" s="159">
        <f>P20*F20</f>
        <v>733950</v>
      </c>
      <c r="R20" s="174">
        <v>1059</v>
      </c>
      <c r="S20" s="159">
        <f>R20*F20</f>
        <v>667170</v>
      </c>
      <c r="T20" s="174">
        <v>776</v>
      </c>
      <c r="U20" s="159">
        <f>T20*F20</f>
        <v>488880</v>
      </c>
      <c r="V20" s="158">
        <v>1890000</v>
      </c>
      <c r="W20" s="167"/>
      <c r="X20" s="159"/>
      <c r="Y20" s="167"/>
      <c r="Z20" s="159"/>
      <c r="AA20" s="167"/>
      <c r="AB20" s="159"/>
      <c r="AC20" s="158"/>
      <c r="AD20" s="93">
        <v>4</v>
      </c>
      <c r="AE20" s="167"/>
      <c r="AF20" s="159"/>
      <c r="AG20" s="167"/>
      <c r="AH20" s="159"/>
      <c r="AI20" s="167"/>
      <c r="AJ20" s="159"/>
      <c r="AK20" s="158"/>
      <c r="AL20" s="167"/>
      <c r="AM20" s="159"/>
      <c r="AN20" s="167"/>
      <c r="AO20" s="159"/>
      <c r="AP20" s="167"/>
      <c r="AQ20" s="159"/>
      <c r="AR20" s="158"/>
      <c r="AS20" s="148">
        <v>1890000</v>
      </c>
      <c r="AT20" s="148">
        <v>734120.726214364</v>
      </c>
      <c r="AU20" s="148">
        <v>667335.9404249808</v>
      </c>
      <c r="AV20" s="148">
        <v>488543.4737606549</v>
      </c>
    </row>
    <row r="21" spans="2:48" ht="12" customHeight="1" thickBot="1">
      <c r="B21" s="232" t="s">
        <v>34</v>
      </c>
      <c r="C21" s="232"/>
      <c r="D21" s="233"/>
      <c r="E21" s="124"/>
      <c r="F21" s="145"/>
      <c r="G21" s="147"/>
      <c r="H21" s="165"/>
      <c r="I21" s="162"/>
      <c r="J21" s="165"/>
      <c r="K21" s="162"/>
      <c r="L21" s="165"/>
      <c r="M21" s="162"/>
      <c r="N21" s="161"/>
      <c r="O21" s="102" t="s">
        <v>60</v>
      </c>
      <c r="P21" s="175"/>
      <c r="Q21" s="162"/>
      <c r="R21" s="175"/>
      <c r="S21" s="162"/>
      <c r="T21" s="175"/>
      <c r="U21" s="162"/>
      <c r="V21" s="161"/>
      <c r="W21" s="165"/>
      <c r="X21" s="162"/>
      <c r="Y21" s="165"/>
      <c r="Z21" s="162"/>
      <c r="AA21" s="165"/>
      <c r="AB21" s="162"/>
      <c r="AC21" s="161"/>
      <c r="AD21" s="102" t="s">
        <v>60</v>
      </c>
      <c r="AE21" s="165"/>
      <c r="AF21" s="162"/>
      <c r="AG21" s="165"/>
      <c r="AH21" s="162"/>
      <c r="AI21" s="165"/>
      <c r="AJ21" s="162"/>
      <c r="AK21" s="161"/>
      <c r="AL21" s="165"/>
      <c r="AM21" s="162"/>
      <c r="AN21" s="165"/>
      <c r="AO21" s="162"/>
      <c r="AP21" s="165"/>
      <c r="AQ21" s="162"/>
      <c r="AR21" s="161"/>
      <c r="AS21" s="148">
        <v>9732000</v>
      </c>
      <c r="AT21" s="148">
        <v>3780138.4456827845</v>
      </c>
      <c r="AU21" s="148">
        <v>3436249.86260058</v>
      </c>
      <c r="AV21" s="148">
        <v>2515610.7185166352</v>
      </c>
    </row>
    <row r="22" spans="2:48" ht="38.25" customHeight="1">
      <c r="B22" s="111">
        <v>1</v>
      </c>
      <c r="C22" s="113" t="s">
        <v>35</v>
      </c>
      <c r="D22" s="120" t="s">
        <v>7</v>
      </c>
      <c r="E22" s="127">
        <v>1000</v>
      </c>
      <c r="F22" s="142">
        <v>822</v>
      </c>
      <c r="G22" s="126">
        <f t="shared" si="0"/>
        <v>822000</v>
      </c>
      <c r="H22" s="130"/>
      <c r="I22" s="151"/>
      <c r="J22" s="130"/>
      <c r="K22" s="151"/>
      <c r="L22" s="130"/>
      <c r="M22" s="151"/>
      <c r="N22" s="160"/>
      <c r="O22" s="111">
        <v>1</v>
      </c>
      <c r="P22" s="173"/>
      <c r="Q22" s="151"/>
      <c r="R22" s="173"/>
      <c r="S22" s="151"/>
      <c r="T22" s="173"/>
      <c r="U22" s="151"/>
      <c r="V22" s="160"/>
      <c r="W22" s="130"/>
      <c r="X22" s="151"/>
      <c r="Y22" s="130"/>
      <c r="Z22" s="151"/>
      <c r="AA22" s="130"/>
      <c r="AB22" s="151"/>
      <c r="AC22" s="160"/>
      <c r="AD22" s="111">
        <v>1</v>
      </c>
      <c r="AE22" s="130"/>
      <c r="AF22" s="151"/>
      <c r="AG22" s="130"/>
      <c r="AH22" s="151"/>
      <c r="AI22" s="130"/>
      <c r="AJ22" s="151"/>
      <c r="AK22" s="160"/>
      <c r="AL22" s="173">
        <v>153</v>
      </c>
      <c r="AM22" s="151">
        <f>AL22*F22</f>
        <v>125766</v>
      </c>
      <c r="AN22" s="173">
        <v>758</v>
      </c>
      <c r="AO22" s="151">
        <f>AN22*F22</f>
        <v>623076</v>
      </c>
      <c r="AP22" s="173">
        <v>89</v>
      </c>
      <c r="AQ22" s="151">
        <f>AP22*F22</f>
        <v>73158</v>
      </c>
      <c r="AR22" s="160">
        <v>822000</v>
      </c>
      <c r="AS22" s="148">
        <v>822000</v>
      </c>
      <c r="AT22" s="148">
        <v>126032.04073333334</v>
      </c>
      <c r="AU22" s="148">
        <v>623242.272064</v>
      </c>
      <c r="AV22" s="148">
        <v>72725.68720266665</v>
      </c>
    </row>
    <row r="23" spans="2:48" ht="22.5" customHeight="1">
      <c r="B23" s="112">
        <v>2</v>
      </c>
      <c r="C23" s="114" t="s">
        <v>36</v>
      </c>
      <c r="D23" s="29" t="s">
        <v>7</v>
      </c>
      <c r="E23" s="135">
        <v>1000</v>
      </c>
      <c r="F23" s="143">
        <v>138</v>
      </c>
      <c r="G23" s="133">
        <f t="shared" si="0"/>
        <v>138000</v>
      </c>
      <c r="H23" s="131"/>
      <c r="I23" s="148"/>
      <c r="J23" s="131"/>
      <c r="K23" s="148"/>
      <c r="L23" s="131"/>
      <c r="M23" s="148"/>
      <c r="N23" s="156"/>
      <c r="O23" s="112">
        <v>2</v>
      </c>
      <c r="P23" s="170">
        <v>153</v>
      </c>
      <c r="Q23" s="148">
        <f>P23*F23</f>
        <v>21114</v>
      </c>
      <c r="R23" s="170">
        <v>758</v>
      </c>
      <c r="S23" s="148">
        <f>R23*F23</f>
        <v>104604</v>
      </c>
      <c r="T23" s="170">
        <v>89</v>
      </c>
      <c r="U23" s="148">
        <f>T23*F23</f>
        <v>12282</v>
      </c>
      <c r="V23" s="156">
        <v>138000</v>
      </c>
      <c r="W23" s="131"/>
      <c r="X23" s="148"/>
      <c r="Y23" s="131"/>
      <c r="Z23" s="148"/>
      <c r="AA23" s="131"/>
      <c r="AB23" s="148"/>
      <c r="AC23" s="156"/>
      <c r="AD23" s="112">
        <v>2</v>
      </c>
      <c r="AE23" s="131"/>
      <c r="AF23" s="148"/>
      <c r="AG23" s="131"/>
      <c r="AH23" s="148"/>
      <c r="AI23" s="131"/>
      <c r="AJ23" s="148"/>
      <c r="AK23" s="156"/>
      <c r="AL23" s="131"/>
      <c r="AM23" s="148"/>
      <c r="AN23" s="131"/>
      <c r="AO23" s="148"/>
      <c r="AP23" s="131"/>
      <c r="AQ23" s="148"/>
      <c r="AR23" s="156"/>
      <c r="AS23" s="148">
        <v>138000</v>
      </c>
      <c r="AT23" s="148">
        <v>21158.664879500004</v>
      </c>
      <c r="AU23" s="148">
        <v>104631.91976112</v>
      </c>
      <c r="AV23" s="148">
        <v>12209.415359379986</v>
      </c>
    </row>
    <row r="24" spans="2:48" ht="22.5" customHeight="1">
      <c r="B24" s="99">
        <v>3</v>
      </c>
      <c r="C24" s="114" t="s">
        <v>37</v>
      </c>
      <c r="D24" s="29" t="s">
        <v>7</v>
      </c>
      <c r="E24" s="135">
        <v>1000</v>
      </c>
      <c r="F24" s="143">
        <v>108</v>
      </c>
      <c r="G24" s="133">
        <f t="shared" si="0"/>
        <v>108000</v>
      </c>
      <c r="H24" s="131"/>
      <c r="I24" s="148"/>
      <c r="J24" s="131"/>
      <c r="K24" s="148"/>
      <c r="L24" s="131"/>
      <c r="M24" s="148"/>
      <c r="N24" s="156"/>
      <c r="O24" s="99">
        <v>3</v>
      </c>
      <c r="P24" s="170">
        <v>153</v>
      </c>
      <c r="Q24" s="148">
        <f aca="true" t="shared" si="1" ref="Q24:Q25">P24*F24</f>
        <v>16524</v>
      </c>
      <c r="R24" s="170">
        <v>758</v>
      </c>
      <c r="S24" s="148">
        <f aca="true" t="shared" si="2" ref="S24:S25">R24*F24</f>
        <v>81864</v>
      </c>
      <c r="T24" s="170">
        <v>89</v>
      </c>
      <c r="U24" s="148">
        <f aca="true" t="shared" si="3" ref="U24:U25">T24*F24</f>
        <v>9612</v>
      </c>
      <c r="V24" s="156">
        <v>108000</v>
      </c>
      <c r="W24" s="131"/>
      <c r="X24" s="148"/>
      <c r="Y24" s="131"/>
      <c r="Z24" s="148"/>
      <c r="AA24" s="131"/>
      <c r="AB24" s="148"/>
      <c r="AC24" s="156"/>
      <c r="AD24" s="99">
        <v>3</v>
      </c>
      <c r="AE24" s="131"/>
      <c r="AF24" s="148"/>
      <c r="AG24" s="131"/>
      <c r="AH24" s="148"/>
      <c r="AI24" s="131"/>
      <c r="AJ24" s="148"/>
      <c r="AK24" s="156"/>
      <c r="AL24" s="131"/>
      <c r="AM24" s="148"/>
      <c r="AN24" s="131"/>
      <c r="AO24" s="148"/>
      <c r="AP24" s="131"/>
      <c r="AQ24" s="148"/>
      <c r="AR24" s="156"/>
      <c r="AS24" s="148">
        <v>108000</v>
      </c>
      <c r="AT24" s="148">
        <v>16558.948048333335</v>
      </c>
      <c r="AU24" s="148">
        <v>81885.81526239999</v>
      </c>
      <c r="AV24" s="148">
        <v>9555.236689266676</v>
      </c>
    </row>
    <row r="25" spans="2:48" ht="22.5" customHeight="1" thickBot="1">
      <c r="B25" s="93">
        <v>4</v>
      </c>
      <c r="C25" s="115" t="s">
        <v>38</v>
      </c>
      <c r="D25" s="123" t="s">
        <v>7</v>
      </c>
      <c r="E25" s="129">
        <v>1000</v>
      </c>
      <c r="F25" s="144">
        <v>138</v>
      </c>
      <c r="G25" s="134">
        <f t="shared" si="0"/>
        <v>138000</v>
      </c>
      <c r="H25" s="132"/>
      <c r="I25" s="149"/>
      <c r="J25" s="132"/>
      <c r="K25" s="149"/>
      <c r="L25" s="132"/>
      <c r="M25" s="149"/>
      <c r="N25" s="157"/>
      <c r="O25" s="93">
        <v>4</v>
      </c>
      <c r="P25" s="176">
        <v>153</v>
      </c>
      <c r="Q25" s="149">
        <f t="shared" si="1"/>
        <v>21114</v>
      </c>
      <c r="R25" s="176">
        <v>758</v>
      </c>
      <c r="S25" s="149">
        <f t="shared" si="2"/>
        <v>104604</v>
      </c>
      <c r="T25" s="176">
        <v>89</v>
      </c>
      <c r="U25" s="149">
        <f t="shared" si="3"/>
        <v>12282</v>
      </c>
      <c r="V25" s="157">
        <v>138000</v>
      </c>
      <c r="W25" s="132"/>
      <c r="X25" s="149"/>
      <c r="Y25" s="132"/>
      <c r="Z25" s="149"/>
      <c r="AA25" s="132"/>
      <c r="AB25" s="149"/>
      <c r="AC25" s="157"/>
      <c r="AD25" s="93">
        <v>4</v>
      </c>
      <c r="AE25" s="132"/>
      <c r="AF25" s="149"/>
      <c r="AG25" s="132"/>
      <c r="AH25" s="149"/>
      <c r="AI25" s="132"/>
      <c r="AJ25" s="149"/>
      <c r="AK25" s="157"/>
      <c r="AL25" s="132"/>
      <c r="AM25" s="149"/>
      <c r="AN25" s="132"/>
      <c r="AO25" s="149"/>
      <c r="AP25" s="132"/>
      <c r="AQ25" s="149"/>
      <c r="AR25" s="157"/>
      <c r="AS25" s="148">
        <v>138000</v>
      </c>
      <c r="AT25" s="148">
        <v>21158.664879500004</v>
      </c>
      <c r="AU25" s="148">
        <v>104631.91976112</v>
      </c>
      <c r="AV25" s="148">
        <v>12209.415359379986</v>
      </c>
    </row>
    <row r="26" spans="2:48" ht="13.5" customHeight="1" thickBot="1">
      <c r="B26" s="121"/>
      <c r="C26" s="152"/>
      <c r="D26" s="121"/>
      <c r="E26" s="92"/>
      <c r="F26" s="145"/>
      <c r="G26" s="153"/>
      <c r="H26" s="136"/>
      <c r="I26" s="137"/>
      <c r="J26" s="137"/>
      <c r="K26" s="137"/>
      <c r="L26" s="137"/>
      <c r="M26" s="137"/>
      <c r="N26" s="154"/>
      <c r="O26" s="179"/>
      <c r="P26" s="136"/>
      <c r="Q26" s="137"/>
      <c r="R26" s="137"/>
      <c r="S26" s="137"/>
      <c r="T26" s="137"/>
      <c r="U26" s="137"/>
      <c r="V26" s="154"/>
      <c r="W26" s="136"/>
      <c r="X26" s="137"/>
      <c r="Y26" s="137"/>
      <c r="Z26" s="137"/>
      <c r="AA26" s="137"/>
      <c r="AB26" s="137"/>
      <c r="AC26" s="154"/>
      <c r="AD26" s="179"/>
      <c r="AE26" s="136"/>
      <c r="AF26" s="137"/>
      <c r="AG26" s="137"/>
      <c r="AH26" s="137"/>
      <c r="AI26" s="137"/>
      <c r="AJ26" s="137"/>
      <c r="AK26" s="154"/>
      <c r="AL26" s="136"/>
      <c r="AM26" s="137"/>
      <c r="AN26" s="137"/>
      <c r="AO26" s="137"/>
      <c r="AP26" s="137"/>
      <c r="AQ26" s="137"/>
      <c r="AR26" s="154"/>
      <c r="AS26" s="148"/>
      <c r="AT26" s="148">
        <v>184908.3185406667</v>
      </c>
      <c r="AU26" s="148">
        <v>914391.92684864</v>
      </c>
      <c r="AV26" s="148"/>
    </row>
    <row r="27" spans="2:44" ht="18" customHeight="1" thickBot="1">
      <c r="B27" s="16"/>
      <c r="C27" s="17"/>
      <c r="D27" s="18"/>
      <c r="E27" s="18"/>
      <c r="F27" s="19" t="s">
        <v>8</v>
      </c>
      <c r="G27" s="75">
        <f>SUM(G9:G25)</f>
        <v>32817600</v>
      </c>
      <c r="H27" s="80"/>
      <c r="I27" s="171">
        <f>SUM(I9:I26)</f>
        <v>4516110</v>
      </c>
      <c r="J27" s="172"/>
      <c r="K27" s="171">
        <f aca="true" t="shared" si="4" ref="K27:M27">SUM(K9:K26)</f>
        <v>4288680</v>
      </c>
      <c r="L27" s="172"/>
      <c r="M27" s="171">
        <f t="shared" si="4"/>
        <v>4191210</v>
      </c>
      <c r="N27" s="181">
        <f>SUM(N9:N25)</f>
        <v>12996000</v>
      </c>
      <c r="O27" s="180"/>
      <c r="P27" s="80"/>
      <c r="Q27" s="171">
        <f>SUM(Q9:Q25)</f>
        <v>4105276.2</v>
      </c>
      <c r="R27" s="172"/>
      <c r="S27" s="171">
        <f>SUM(S9:S25)</f>
        <v>4083147</v>
      </c>
      <c r="T27" s="172"/>
      <c r="U27" s="171">
        <f>SUM(U9:U25)</f>
        <v>3471976.8</v>
      </c>
      <c r="V27" s="181">
        <f>SUM(V9:V25)</f>
        <v>11660400</v>
      </c>
      <c r="W27" s="80"/>
      <c r="X27" s="171">
        <f>SUM(X9:X25)</f>
        <v>239913</v>
      </c>
      <c r="Y27" s="172"/>
      <c r="Z27" s="171">
        <f>SUM(Z12:Z26)</f>
        <v>227631</v>
      </c>
      <c r="AA27" s="172"/>
      <c r="AB27" s="171">
        <f>SUM(AB12:AB26)</f>
        <v>222456</v>
      </c>
      <c r="AC27" s="181">
        <f>SUM(AC9:AC25)</f>
        <v>690000</v>
      </c>
      <c r="AD27" s="180"/>
      <c r="AE27" s="80"/>
      <c r="AF27" s="171">
        <f>SUM(AF17:AF26)</f>
        <v>2581656</v>
      </c>
      <c r="AG27" s="172"/>
      <c r="AH27" s="171">
        <f>SUM(AH17:AH26)</f>
        <v>2348934</v>
      </c>
      <c r="AI27" s="172"/>
      <c r="AJ27" s="171">
        <f>SUM(AJ17:AJ26)</f>
        <v>1718610</v>
      </c>
      <c r="AK27" s="181">
        <f>SUM(AK9:AK25)</f>
        <v>6649200</v>
      </c>
      <c r="AL27" s="80"/>
      <c r="AM27" s="171">
        <f>SUM(AM22:AM26)</f>
        <v>125766</v>
      </c>
      <c r="AN27" s="172"/>
      <c r="AO27" s="171">
        <f>SUM(AO22:AO26)</f>
        <v>623076</v>
      </c>
      <c r="AP27" s="172"/>
      <c r="AQ27" s="171">
        <f>SUM(AQ22:AQ26)</f>
        <v>73158</v>
      </c>
      <c r="AR27" s="181">
        <f>SUM(AR9:AR25)</f>
        <v>822000</v>
      </c>
    </row>
    <row r="30" ht="12.75">
      <c r="G30" s="97"/>
    </row>
  </sheetData>
  <autoFilter ref="A8:BB27"/>
  <mergeCells count="35">
    <mergeCell ref="AL6:AR6"/>
    <mergeCell ref="AL7:AL8"/>
    <mergeCell ref="AN7:AN8"/>
    <mergeCell ref="AP7:AP8"/>
    <mergeCell ref="AK7:AK8"/>
    <mergeCell ref="AR7:AR8"/>
    <mergeCell ref="AA7:AA8"/>
    <mergeCell ref="AC7:AC8"/>
    <mergeCell ref="AE7:AE8"/>
    <mergeCell ref="AG7:AG8"/>
    <mergeCell ref="AI7:AI8"/>
    <mergeCell ref="AD7:AD8"/>
    <mergeCell ref="AE6:AK6"/>
    <mergeCell ref="H6:N6"/>
    <mergeCell ref="H7:H8"/>
    <mergeCell ref="J7:J8"/>
    <mergeCell ref="L7:L8"/>
    <mergeCell ref="P6:V6"/>
    <mergeCell ref="N7:N8"/>
    <mergeCell ref="V7:V8"/>
    <mergeCell ref="O7:O8"/>
    <mergeCell ref="P7:P8"/>
    <mergeCell ref="R7:R8"/>
    <mergeCell ref="T7:T8"/>
    <mergeCell ref="W6:AC6"/>
    <mergeCell ref="W7:W8"/>
    <mergeCell ref="Y7:Y8"/>
    <mergeCell ref="B16:D16"/>
    <mergeCell ref="B21:D21"/>
    <mergeCell ref="F7:G7"/>
    <mergeCell ref="B6:D6"/>
    <mergeCell ref="B7:B8"/>
    <mergeCell ref="C7:C8"/>
    <mergeCell ref="D7:D8"/>
    <mergeCell ref="E7:E8"/>
  </mergeCells>
  <printOptions/>
  <pageMargins left="0.2" right="0.2" top="0.17" bottom="0.19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Nada Obradović</cp:lastModifiedBy>
  <cp:lastPrinted>2016-06-20T21:57:15Z</cp:lastPrinted>
  <dcterms:created xsi:type="dcterms:W3CDTF">2008-02-03T19:42:21Z</dcterms:created>
  <dcterms:modified xsi:type="dcterms:W3CDTF">2016-06-20T22:43:20Z</dcterms:modified>
  <cp:category/>
  <cp:version/>
  <cp:contentType/>
  <cp:contentStatus/>
</cp:coreProperties>
</file>